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coweigel\Documents\"/>
    </mc:Choice>
  </mc:AlternateContent>
  <xr:revisionPtr revIDLastSave="0" documentId="13_ncr:1_{49E3CB13-BB7D-423F-8B52-923A278E8474}" xr6:coauthVersionLast="47" xr6:coauthVersionMax="47" xr10:uidLastSave="{00000000-0000-0000-0000-000000000000}"/>
  <bookViews>
    <workbookView xWindow="4065" yWindow="3540" windowWidth="21600" windowHeight="11505" tabRatio="936" firstSheet="2" activeTab="17" xr2:uid="{9CB3BCBA-B84C-4CEF-9462-BFA88920F4BA}"/>
  </bookViews>
  <sheets>
    <sheet name="Babyklasse Mini" sheetId="1" state="hidden" r:id="rId1"/>
    <sheet name="Babyklasse Klein" sheetId="9" state="hidden" r:id="rId2"/>
    <sheet name="Babyklasse Mittel" sheetId="10" r:id="rId3"/>
    <sheet name="Babyklasse Groß" sheetId="11" state="hidden" r:id="rId4"/>
    <sheet name="Jüngstenklasse mini" sheetId="2" state="hidden" r:id="rId5"/>
    <sheet name="Jüngstenklasse klein" sheetId="12" state="hidden" r:id="rId6"/>
    <sheet name="Jüngstenklasse mittel" sheetId="13" r:id="rId7"/>
    <sheet name="Jüngstenklasse groß" sheetId="14" r:id="rId8"/>
    <sheet name="Jugendklasse mini" sheetId="15" state="hidden" r:id="rId9"/>
    <sheet name="Jugendklasse klein" sheetId="16" state="hidden" r:id="rId10"/>
    <sheet name="Jugendklasse mittel" sheetId="17" state="hidden" r:id="rId11"/>
    <sheet name="Jugendklasse groß" sheetId="18" r:id="rId12"/>
    <sheet name="Offene KLasse mini" sheetId="19" state="hidden" r:id="rId13"/>
    <sheet name="Offene KLasse klein" sheetId="20" r:id="rId14"/>
    <sheet name="Offene KLasse mittel" sheetId="21" r:id="rId15"/>
    <sheet name="Offene KLasse groß" sheetId="22" r:id="rId16"/>
    <sheet name="Seniorenklasse mini" sheetId="23" state="hidden" r:id="rId17"/>
    <sheet name="Seniorenklasse klein" sheetId="24" r:id="rId18"/>
    <sheet name="Seniorenklasse mittel" sheetId="25" r:id="rId19"/>
    <sheet name="Seniorenklasse groß" sheetId="26" r:id="rId20"/>
    <sheet name="Veteranenklasse mini" sheetId="27" state="hidden" r:id="rId21"/>
    <sheet name="Veteranenklasse klein" sheetId="28" r:id="rId22"/>
    <sheet name="Veteranenklasse mittel" sheetId="29" r:id="rId23"/>
    <sheet name="Veteranenklasse groß" sheetId="30" r:id="rId24"/>
    <sheet name="Windhundklasse" sheetId="31" state="hidden" r:id="rId25"/>
    <sheet name="Tabelle1" sheetId="8" r:id="rId26"/>
  </sheets>
  <definedNames>
    <definedName name="_xlnm._FilterDatabase" localSheetId="3" hidden="1">'Babyklasse Groß'!#REF!</definedName>
    <definedName name="_xlnm._FilterDatabase" localSheetId="1" hidden="1">'Babyklasse Klein'!#REF!</definedName>
    <definedName name="_xlnm._FilterDatabase" localSheetId="0" hidden="1">'Babyklasse Mini'!#REF!</definedName>
    <definedName name="_xlnm._FilterDatabase" localSheetId="2" hidden="1">'Babyklasse Mittel'!#REF!</definedName>
    <definedName name="_xlnm._FilterDatabase" localSheetId="11" hidden="1">'Jugendklasse groß'!$A$2:$G$2</definedName>
    <definedName name="_xlnm._FilterDatabase" localSheetId="9" hidden="1">'Jugendklasse klein'!$A$2:$G$2</definedName>
    <definedName name="_xlnm._FilterDatabase" localSheetId="8" hidden="1">'Jugendklasse mini'!$A$2:$G$2</definedName>
    <definedName name="_xlnm._FilterDatabase" localSheetId="10" hidden="1">'Jugendklasse mittel'!$A$2:$G$2</definedName>
    <definedName name="_xlnm._FilterDatabase" localSheetId="7" hidden="1">'Jüngstenklasse groß'!$A$2:$G$2</definedName>
    <definedName name="_xlnm._FilterDatabase" localSheetId="5" hidden="1">'Jüngstenklasse klein'!$A$2:$G$2</definedName>
    <definedName name="_xlnm._FilterDatabase" localSheetId="4" hidden="1">'Jüngstenklasse mini'!$A$2:$G$2</definedName>
    <definedName name="_xlnm._FilterDatabase" localSheetId="15" hidden="1">'Offene KLasse groß'!$A$2:$G$2</definedName>
    <definedName name="_xlnm._FilterDatabase" localSheetId="13" hidden="1">'Offene KLasse klein'!$A$2:$G$2</definedName>
    <definedName name="_xlnm._FilterDatabase" localSheetId="12" hidden="1">'Offene KLasse mini'!$A$2:$G$2</definedName>
    <definedName name="_xlnm._FilterDatabase" localSheetId="14" hidden="1">'Offene KLasse mittel'!$A$2:$G$2</definedName>
    <definedName name="_xlnm._FilterDatabase" localSheetId="19" hidden="1">'Seniorenklasse groß'!$A$2:$G$2</definedName>
    <definedName name="_xlnm._FilterDatabase" localSheetId="17" hidden="1">'Seniorenklasse klein'!$A$2:$G$2</definedName>
    <definedName name="_xlnm._FilterDatabase" localSheetId="16" hidden="1">'Seniorenklasse mini'!$A$2:$G$2</definedName>
    <definedName name="_xlnm._FilterDatabase" localSheetId="18" hidden="1">'Seniorenklasse mittel'!$A$2:$G$2</definedName>
    <definedName name="_xlnm._FilterDatabase" localSheetId="23" hidden="1">'Veteranenklasse groß'!$A$2:$G$2</definedName>
    <definedName name="_xlnm._FilterDatabase" localSheetId="21" hidden="1">'Veteranenklasse klein'!$A$2:$G$2</definedName>
    <definedName name="_xlnm._FilterDatabase" localSheetId="20" hidden="1">'Veteranenklasse mini'!$A$2:$G$2</definedName>
    <definedName name="_xlnm._FilterDatabase" localSheetId="22" hidden="1">'Veteranenklasse mittel'!$A$2:$G$2</definedName>
    <definedName name="_xlnm._FilterDatabase" localSheetId="24" hidden="1">Windhundklasse!$A$2:$G$2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31" l="1"/>
  <c r="G25" i="31"/>
  <c r="G37" i="31"/>
  <c r="F5" i="31"/>
  <c r="G5" i="31" s="1"/>
  <c r="F6" i="31"/>
  <c r="F7" i="31"/>
  <c r="G7" i="31" s="1"/>
  <c r="F8" i="31"/>
  <c r="G8" i="31" s="1"/>
  <c r="F9" i="31"/>
  <c r="G9" i="31" s="1"/>
  <c r="F10" i="31"/>
  <c r="G10" i="31" s="1"/>
  <c r="F11" i="31"/>
  <c r="F12" i="31"/>
  <c r="F13" i="31"/>
  <c r="F14" i="31"/>
  <c r="G12" i="31" s="1"/>
  <c r="F15" i="31"/>
  <c r="F16" i="31"/>
  <c r="F17" i="31"/>
  <c r="G17" i="31" s="1"/>
  <c r="F18" i="31"/>
  <c r="F19" i="31"/>
  <c r="G19" i="31" s="1"/>
  <c r="F20" i="31"/>
  <c r="G20" i="31" s="1"/>
  <c r="F21" i="31"/>
  <c r="G21" i="31" s="1"/>
  <c r="F22" i="31"/>
  <c r="G22" i="31" s="1"/>
  <c r="F23" i="31"/>
  <c r="F24" i="31"/>
  <c r="F25" i="31"/>
  <c r="F26" i="31"/>
  <c r="G26" i="31" s="1"/>
  <c r="F27" i="31"/>
  <c r="F28" i="31"/>
  <c r="F29" i="31"/>
  <c r="G29" i="31" s="1"/>
  <c r="F30" i="31"/>
  <c r="F31" i="31"/>
  <c r="G31" i="31" s="1"/>
  <c r="F32" i="31"/>
  <c r="G32" i="31" s="1"/>
  <c r="F33" i="31"/>
  <c r="G33" i="31" s="1"/>
  <c r="F34" i="31"/>
  <c r="G34" i="31" s="1"/>
  <c r="F35" i="31"/>
  <c r="F36" i="31"/>
  <c r="F37" i="31"/>
  <c r="F38" i="31"/>
  <c r="G38" i="31" s="1"/>
  <c r="F39" i="31"/>
  <c r="F4" i="31"/>
  <c r="F3" i="31"/>
  <c r="G18" i="31" s="1"/>
  <c r="F4" i="30"/>
  <c r="F3" i="30"/>
  <c r="F3" i="29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" i="27"/>
  <c r="G3" i="27"/>
  <c r="F5" i="27"/>
  <c r="F6" i="27"/>
  <c r="F7" i="27"/>
  <c r="F8" i="27"/>
  <c r="F9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" i="25"/>
  <c r="F6" i="25"/>
  <c r="F8" i="25"/>
  <c r="F9" i="25"/>
  <c r="F7" i="25"/>
  <c r="G5" i="23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" i="23"/>
  <c r="G3" i="23"/>
  <c r="F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7" i="22"/>
  <c r="F4" i="22"/>
  <c r="F13" i="22"/>
  <c r="F6" i="22"/>
  <c r="F8" i="22"/>
  <c r="F11" i="22"/>
  <c r="F3" i="22"/>
  <c r="F5" i="22"/>
  <c r="F12" i="22"/>
  <c r="F5" i="21"/>
  <c r="F3" i="21"/>
  <c r="F8" i="21"/>
  <c r="F7" i="21"/>
  <c r="F4" i="21"/>
  <c r="F6" i="21"/>
  <c r="F5" i="20"/>
  <c r="F4" i="20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" i="19"/>
  <c r="G3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" i="17"/>
  <c r="G3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" i="16"/>
  <c r="G3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3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3" i="13"/>
  <c r="F14" i="12"/>
  <c r="G6" i="12" s="1"/>
  <c r="F15" i="12"/>
  <c r="G24" i="12" s="1"/>
  <c r="F16" i="12"/>
  <c r="G12" i="12" s="1"/>
  <c r="F17" i="12"/>
  <c r="G26" i="12" s="1"/>
  <c r="F18" i="12"/>
  <c r="G39" i="12" s="1"/>
  <c r="F19" i="12"/>
  <c r="G19" i="12" s="1"/>
  <c r="F20" i="12"/>
  <c r="G20" i="12" s="1"/>
  <c r="F21" i="12"/>
  <c r="F22" i="12"/>
  <c r="F23" i="12"/>
  <c r="F24" i="12"/>
  <c r="F25" i="12"/>
  <c r="F26" i="12"/>
  <c r="F27" i="12"/>
  <c r="F28" i="12"/>
  <c r="F29" i="12"/>
  <c r="F30" i="12"/>
  <c r="F31" i="12"/>
  <c r="G31" i="12" s="1"/>
  <c r="F32" i="12"/>
  <c r="G32" i="12" s="1"/>
  <c r="F33" i="12"/>
  <c r="F34" i="12"/>
  <c r="F35" i="12"/>
  <c r="F36" i="12"/>
  <c r="F37" i="12"/>
  <c r="F38" i="12"/>
  <c r="F39" i="12"/>
  <c r="G30" i="12"/>
  <c r="G5" i="1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F19" i="11"/>
  <c r="G10" i="11" s="1"/>
  <c r="F20" i="11"/>
  <c r="F21" i="11"/>
  <c r="F22" i="11"/>
  <c r="G9" i="11" s="1"/>
  <c r="F23" i="11"/>
  <c r="G23" i="11" s="1"/>
  <c r="F24" i="11"/>
  <c r="G24" i="11" s="1"/>
  <c r="F25" i="11"/>
  <c r="G25" i="11" s="1"/>
  <c r="F26" i="11"/>
  <c r="G3" i="11" s="1"/>
  <c r="F27" i="11"/>
  <c r="G4" i="11" s="1"/>
  <c r="F28" i="11"/>
  <c r="G5" i="11" s="1"/>
  <c r="F29" i="11"/>
  <c r="F30" i="11"/>
  <c r="F31" i="11"/>
  <c r="G31" i="11" s="1"/>
  <c r="F32" i="11"/>
  <c r="F33" i="11"/>
  <c r="F34" i="11"/>
  <c r="G34" i="11" s="1"/>
  <c r="F35" i="11"/>
  <c r="G35" i="11" s="1"/>
  <c r="F36" i="11"/>
  <c r="G36" i="11" s="1"/>
  <c r="F37" i="11"/>
  <c r="G37" i="11" s="1"/>
  <c r="F38" i="11"/>
  <c r="G38" i="11" s="1"/>
  <c r="F39" i="11"/>
  <c r="G39" i="11" s="1"/>
  <c r="F40" i="11"/>
  <c r="G40" i="11" s="1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3" i="9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3" i="10"/>
  <c r="G3" i="10" s="1"/>
  <c r="F4" i="10"/>
  <c r="G4" i="10" s="1"/>
  <c r="G6" i="11"/>
  <c r="G18" i="11"/>
  <c r="G30" i="1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4" i="2"/>
  <c r="F15" i="2"/>
  <c r="F16" i="2"/>
  <c r="F17" i="2"/>
  <c r="F18" i="2"/>
  <c r="F4" i="9"/>
  <c r="F5" i="9"/>
  <c r="F3" i="11"/>
  <c r="F3" i="28"/>
  <c r="F4" i="27"/>
  <c r="F3" i="27"/>
  <c r="F3" i="26"/>
  <c r="F4" i="26"/>
  <c r="F3" i="25"/>
  <c r="F5" i="25"/>
  <c r="F3" i="24"/>
  <c r="F4" i="24"/>
  <c r="F4" i="23"/>
  <c r="F3" i="23"/>
  <c r="F9" i="22"/>
  <c r="F10" i="22"/>
  <c r="F6" i="20"/>
  <c r="F3" i="20"/>
  <c r="F4" i="19"/>
  <c r="F3" i="19"/>
  <c r="F3" i="18"/>
  <c r="F4" i="18"/>
  <c r="F4" i="17"/>
  <c r="F3" i="17"/>
  <c r="F4" i="16"/>
  <c r="F3" i="16"/>
  <c r="F4" i="15"/>
  <c r="F3" i="15"/>
  <c r="F3" i="14"/>
  <c r="F4" i="13"/>
  <c r="F13" i="12"/>
  <c r="F12" i="12"/>
  <c r="F11" i="12"/>
  <c r="F10" i="12"/>
  <c r="F9" i="12"/>
  <c r="F8" i="12"/>
  <c r="F7" i="12"/>
  <c r="F6" i="12"/>
  <c r="F5" i="12"/>
  <c r="F4" i="12"/>
  <c r="F3" i="12"/>
  <c r="F4" i="2"/>
  <c r="F5" i="2"/>
  <c r="F6" i="2"/>
  <c r="F7" i="2"/>
  <c r="F8" i="2"/>
  <c r="F9" i="2"/>
  <c r="F10" i="2"/>
  <c r="F11" i="2"/>
  <c r="F12" i="2"/>
  <c r="F13" i="2"/>
  <c r="F3" i="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"/>
  <c r="F13" i="1"/>
  <c r="F12" i="1"/>
  <c r="F9" i="1"/>
  <c r="F11" i="1"/>
  <c r="F6" i="1"/>
  <c r="F8" i="1"/>
  <c r="F4" i="1"/>
  <c r="G4" i="1" s="1"/>
  <c r="F5" i="1"/>
  <c r="G5" i="1" s="1"/>
  <c r="F10" i="1"/>
  <c r="F7" i="1"/>
  <c r="G3" i="14" l="1"/>
  <c r="G5" i="20"/>
  <c r="G3" i="20"/>
  <c r="G4" i="20"/>
  <c r="G4" i="26"/>
  <c r="G3" i="26"/>
  <c r="G5" i="25"/>
  <c r="G3" i="25"/>
  <c r="G8" i="25"/>
  <c r="G7" i="25"/>
  <c r="G6" i="25"/>
  <c r="G4" i="25"/>
  <c r="G9" i="25"/>
  <c r="G11" i="22"/>
  <c r="G12" i="22"/>
  <c r="G4" i="18"/>
  <c r="G3" i="18"/>
  <c r="G3" i="13"/>
  <c r="G4" i="22"/>
  <c r="G5" i="22"/>
  <c r="G3" i="22"/>
  <c r="G9" i="22"/>
  <c r="G8" i="22"/>
  <c r="G6" i="22"/>
  <c r="G13" i="22"/>
  <c r="G3" i="28"/>
  <c r="G4" i="24"/>
  <c r="G3" i="24"/>
  <c r="G6" i="20"/>
  <c r="G10" i="22"/>
  <c r="G7" i="22"/>
  <c r="G4" i="21"/>
  <c r="G3" i="21"/>
  <c r="G5" i="21"/>
  <c r="G6" i="21"/>
  <c r="G7" i="21"/>
  <c r="G8" i="21"/>
  <c r="G28" i="31"/>
  <c r="G16" i="31"/>
  <c r="G4" i="31"/>
  <c r="G39" i="31"/>
  <c r="G27" i="31"/>
  <c r="G15" i="31"/>
  <c r="G14" i="31"/>
  <c r="G36" i="31"/>
  <c r="G35" i="31"/>
  <c r="G24" i="31"/>
  <c r="G11" i="31"/>
  <c r="G23" i="31"/>
  <c r="G30" i="31"/>
  <c r="G6" i="31"/>
  <c r="G3" i="31"/>
  <c r="G4" i="30"/>
  <c r="G3" i="30"/>
  <c r="G3" i="29"/>
  <c r="G4" i="13"/>
  <c r="G18" i="12"/>
  <c r="G4" i="12"/>
  <c r="G29" i="12"/>
  <c r="G17" i="12"/>
  <c r="G3" i="12"/>
  <c r="G28" i="12"/>
  <c r="G16" i="12"/>
  <c r="G27" i="12"/>
  <c r="G15" i="12"/>
  <c r="G13" i="12"/>
  <c r="G38" i="12"/>
  <c r="G14" i="12"/>
  <c r="G37" i="12"/>
  <c r="G25" i="12"/>
  <c r="G11" i="12"/>
  <c r="G36" i="12"/>
  <c r="G10" i="12"/>
  <c r="G35" i="12"/>
  <c r="G23" i="12"/>
  <c r="G9" i="12"/>
  <c r="G34" i="12"/>
  <c r="G22" i="12"/>
  <c r="G33" i="12"/>
  <c r="G21" i="12"/>
  <c r="G7" i="12"/>
  <c r="G8" i="12"/>
  <c r="G29" i="11"/>
  <c r="G14" i="11"/>
  <c r="G8" i="11"/>
  <c r="G17" i="11"/>
  <c r="G16" i="11"/>
  <c r="G27" i="11"/>
  <c r="G26" i="11"/>
  <c r="G32" i="11"/>
  <c r="G20" i="11"/>
  <c r="G19" i="11"/>
  <c r="G7" i="11"/>
  <c r="G28" i="11"/>
  <c r="G15" i="11"/>
  <c r="G13" i="11"/>
  <c r="G11" i="11"/>
  <c r="G12" i="11"/>
  <c r="G22" i="11"/>
  <c r="G33" i="11"/>
  <c r="G21" i="11"/>
  <c r="G3" i="9"/>
  <c r="G32" i="9"/>
  <c r="G19" i="9"/>
  <c r="G29" i="9"/>
  <c r="G40" i="9"/>
  <c r="G28" i="9"/>
  <c r="G16" i="9"/>
  <c r="G39" i="9"/>
  <c r="G27" i="9"/>
  <c r="G38" i="9"/>
  <c r="G26" i="9"/>
  <c r="G14" i="9"/>
  <c r="G13" i="9"/>
  <c r="G12" i="9"/>
  <c r="G34" i="9"/>
  <c r="G20" i="9"/>
  <c r="G31" i="9"/>
  <c r="G30" i="9"/>
  <c r="G17" i="9"/>
  <c r="G37" i="9"/>
  <c r="G25" i="9"/>
  <c r="G36" i="9"/>
  <c r="G24" i="9"/>
  <c r="G35" i="9"/>
  <c r="G23" i="9"/>
  <c r="G11" i="9"/>
  <c r="G10" i="9"/>
  <c r="G21" i="9"/>
  <c r="G9" i="9"/>
  <c r="G8" i="9"/>
  <c r="G7" i="9"/>
  <c r="G6" i="9"/>
  <c r="G5" i="9"/>
  <c r="G22" i="9"/>
  <c r="G4" i="9"/>
  <c r="G33" i="9"/>
  <c r="G18" i="9"/>
  <c r="G15" i="9"/>
  <c r="G27" i="1"/>
  <c r="G39" i="1"/>
  <c r="G37" i="1"/>
  <c r="G25" i="1"/>
  <c r="G13" i="1"/>
  <c r="G36" i="1"/>
  <c r="G24" i="1"/>
  <c r="G12" i="1"/>
  <c r="G26" i="1"/>
  <c r="G35" i="1"/>
  <c r="G23" i="1"/>
  <c r="G11" i="1"/>
  <c r="G14" i="1"/>
  <c r="G34" i="1"/>
  <c r="G22" i="1"/>
  <c r="G10" i="1"/>
  <c r="G33" i="1"/>
  <c r="G21" i="1"/>
  <c r="G9" i="1"/>
  <c r="G38" i="1"/>
  <c r="G32" i="1"/>
  <c r="G20" i="1"/>
  <c r="G8" i="1"/>
  <c r="G19" i="1"/>
  <c r="G7" i="1"/>
  <c r="G31" i="1"/>
  <c r="G30" i="1"/>
  <c r="G18" i="1"/>
  <c r="G6" i="1"/>
  <c r="G15" i="1"/>
  <c r="G3" i="1"/>
  <c r="G29" i="1"/>
  <c r="G17" i="1"/>
  <c r="G40" i="1"/>
  <c r="G28" i="1"/>
  <c r="G16" i="1"/>
</calcChain>
</file>

<file path=xl/sharedStrings.xml><?xml version="1.0" encoding="utf-8"?>
<sst xmlns="http://schemas.openxmlformats.org/spreadsheetml/2006/main" count="360" uniqueCount="125">
  <si>
    <t>Name Hund</t>
  </si>
  <si>
    <t>Zeit 1</t>
  </si>
  <si>
    <t>Zeit 2</t>
  </si>
  <si>
    <t>Summe Zeit</t>
  </si>
  <si>
    <t>Name Hundeführer</t>
  </si>
  <si>
    <t>Rang</t>
  </si>
  <si>
    <t>Babyklasse Mini (8 Wochen bis 6 Monate)</t>
  </si>
  <si>
    <t>bis 28 cm</t>
  </si>
  <si>
    <t>Babyklasse Klein (8 Wochen bis 6 Monate)</t>
  </si>
  <si>
    <t>bis 35 cm</t>
  </si>
  <si>
    <t>Babyklasse Mittel (8 Wochen bis 6 Monate)</t>
  </si>
  <si>
    <t>bis 50 cm</t>
  </si>
  <si>
    <t>bis 60 cm</t>
  </si>
  <si>
    <t>Startnummer</t>
  </si>
  <si>
    <t>Starterlisten</t>
  </si>
  <si>
    <t>Gruppe 1</t>
  </si>
  <si>
    <t>Babyklasse Groß (8 Wochen bis 6 Monate)</t>
  </si>
  <si>
    <t>groß ab 50 cm</t>
  </si>
  <si>
    <t>Jüngstenklasse Mini (6 - 9 Monate)</t>
  </si>
  <si>
    <t>Jüngstenklasse klein (6 - 9 Monate)</t>
  </si>
  <si>
    <t>Jüngstenklasse mittel (6 - 9 Monate)</t>
  </si>
  <si>
    <t>Jüngstenklasse groß (6 - 9 Monate)</t>
  </si>
  <si>
    <t>Jugendklasse mini (10 - 15 Monate)</t>
  </si>
  <si>
    <t>Jugendklasse klein(10 - 15 Monate)</t>
  </si>
  <si>
    <t>Jugendklasse mittel (10 - 15 Monate)</t>
  </si>
  <si>
    <t>Jugendklasse groß (10 - 15 Monate)</t>
  </si>
  <si>
    <t>Offene Klasse mini (16 Monate  - 7 Jahre)</t>
  </si>
  <si>
    <t>ab 50 cm</t>
  </si>
  <si>
    <t>Offene Klasse klein (16 Monate  - 7 Jahre)</t>
  </si>
  <si>
    <t>Offene Klassemittel (16 Monate  - 7 Jahre)</t>
  </si>
  <si>
    <t>Offene Klasse groß (16 Monate  - 7 Jahre)</t>
  </si>
  <si>
    <t>Seniorenklasse mini (ab 7 Jahre)</t>
  </si>
  <si>
    <t>Seniorenklasse klein (ab 7 Jahre)</t>
  </si>
  <si>
    <t>Seniorenklasse mittel (ab 7 Jahre)</t>
  </si>
  <si>
    <t>Seniorenklasse groß (ab 7 Jahre)</t>
  </si>
  <si>
    <t>Veteranenklasse mini (ab 10 Jahre)</t>
  </si>
  <si>
    <t>Veteranenklasse klein (ab 10 Jahre)</t>
  </si>
  <si>
    <t>Veteranenklasse mittel (ab 10 Jahre)</t>
  </si>
  <si>
    <t>Veteranenklasse groß (ab 10 Jahre)</t>
  </si>
  <si>
    <t>Windhundklasse</t>
  </si>
  <si>
    <t>Alter</t>
  </si>
  <si>
    <t>Größe</t>
  </si>
  <si>
    <t>Katja Dietz</t>
  </si>
  <si>
    <t>Paul</t>
  </si>
  <si>
    <t>Schorsch</t>
  </si>
  <si>
    <t>Nicole Schneider</t>
  </si>
  <si>
    <t>Charly</t>
  </si>
  <si>
    <t>Windhunde und Windhundartige</t>
  </si>
  <si>
    <t>Heike Reichert</t>
  </si>
  <si>
    <t>Luca</t>
  </si>
  <si>
    <t>Paula</t>
  </si>
  <si>
    <t>Denise Menke</t>
  </si>
  <si>
    <t>Kalani</t>
  </si>
  <si>
    <t>Tina Albig</t>
  </si>
  <si>
    <t>Toni</t>
  </si>
  <si>
    <t>Marion Schneider</t>
  </si>
  <si>
    <t>Bonnie</t>
  </si>
  <si>
    <t>läufig!</t>
  </si>
  <si>
    <t>Läufig</t>
  </si>
  <si>
    <t>Kerstin Kath</t>
  </si>
  <si>
    <t>Sogga</t>
  </si>
  <si>
    <t>Chilko</t>
  </si>
  <si>
    <t>Tini Bertuzzi</t>
  </si>
  <si>
    <t>Tuzzi</t>
  </si>
  <si>
    <t>Ute Mählert</t>
  </si>
  <si>
    <t>Jule</t>
  </si>
  <si>
    <t>Claudia Morisco</t>
  </si>
  <si>
    <t>Lia</t>
  </si>
  <si>
    <t>Claudia Volk</t>
  </si>
  <si>
    <t>Hailey</t>
  </si>
  <si>
    <t>Julia Kumst</t>
  </si>
  <si>
    <t>Nero</t>
  </si>
  <si>
    <t>Vanessa Arnold</t>
  </si>
  <si>
    <t>Blue</t>
  </si>
  <si>
    <t>Karin Wirths</t>
  </si>
  <si>
    <t>Lou</t>
  </si>
  <si>
    <t>Julia Köhler</t>
  </si>
  <si>
    <t>Merlin</t>
  </si>
  <si>
    <t>Tollwut</t>
  </si>
  <si>
    <t>ok</t>
  </si>
  <si>
    <t>Ringo Jurado-Sanchez</t>
  </si>
  <si>
    <t>Elli</t>
  </si>
  <si>
    <t>Isabell Ebentheuer</t>
  </si>
  <si>
    <t>Handsome Duke</t>
  </si>
  <si>
    <t>Gerd Ebentheuer</t>
  </si>
  <si>
    <t>Arisha</t>
  </si>
  <si>
    <t>Gerd Thiemann</t>
  </si>
  <si>
    <t>Lotta</t>
  </si>
  <si>
    <t>Patricia Lindenzweig</t>
  </si>
  <si>
    <t>Petra Schmidt</t>
  </si>
  <si>
    <t>Mattheo</t>
  </si>
  <si>
    <t>Heike Hartmann</t>
  </si>
  <si>
    <t>Loki</t>
  </si>
  <si>
    <t>Madeleine Trost</t>
  </si>
  <si>
    <t>Grace</t>
  </si>
  <si>
    <t>Claudia Curcaru</t>
  </si>
  <si>
    <t>Amalia</t>
  </si>
  <si>
    <t>Bruno</t>
  </si>
  <si>
    <t>Thomas Kriehuber</t>
  </si>
  <si>
    <t>Anja Keßler</t>
  </si>
  <si>
    <t>Jerry</t>
  </si>
  <si>
    <t>Emma</t>
  </si>
  <si>
    <t>Bellamie</t>
  </si>
  <si>
    <t>Jutta Dommaratzky</t>
  </si>
  <si>
    <t>Isko</t>
  </si>
  <si>
    <t>Merle</t>
  </si>
  <si>
    <t>Finn und Fenja</t>
  </si>
  <si>
    <t>Finn und Fenia</t>
  </si>
  <si>
    <t>Regina Stoll</t>
  </si>
  <si>
    <t>Rosi</t>
  </si>
  <si>
    <t>Martha Kissel</t>
  </si>
  <si>
    <t>Sandy</t>
  </si>
  <si>
    <t>Heike Wippel</t>
  </si>
  <si>
    <t>Nico</t>
  </si>
  <si>
    <t>Susanne Mengelberg</t>
  </si>
  <si>
    <t>Spark</t>
  </si>
  <si>
    <t>Michaela Bitzer</t>
  </si>
  <si>
    <t>Aria</t>
  </si>
  <si>
    <t>Damian Sappert</t>
  </si>
  <si>
    <t>Finley</t>
  </si>
  <si>
    <t>Buddy</t>
  </si>
  <si>
    <t>Carina Bormuth</t>
  </si>
  <si>
    <t>Krissi Hoffmann</t>
  </si>
  <si>
    <t>Cookie</t>
  </si>
  <si>
    <t>Spalte1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</si>
</sst>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0" fillId="2" borderId="2" xfId="0" applyFont="1" applyFill="1" applyBorder="1"/>
    <xf numFmtId="0" fontId="0" fillId="2" borderId="3" xfId="0" applyFont="1" applyFill="1" applyBorder="1"/>
    <xf numFmtId="0" fontId="0" fillId="0" borderId="2" xfId="0" applyFont="1" applyBorder="1"/>
    <xf numFmtId="0" fontId="0" fillId="0" borderId="3" xfId="0" applyFont="1" applyBorder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/>
    </xf>
    <xf numFmtId="47" fontId="0" fillId="2" borderId="2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47" fontId="0" fillId="0" borderId="2" xfId="0" applyNumberFormat="1" applyFont="1" applyBorder="1" applyAlignment="1">
      <alignment horizontal="center"/>
    </xf>
    <xf numFmtId="47" fontId="0" fillId="0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2" xfId="0" applyFont="1" applyFill="1" applyBorder="1"/>
    <xf numFmtId="0" fontId="3" fillId="3" borderId="4" xfId="0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/>
    </xf>
    <xf numFmtId="0" fontId="0" fillId="2" borderId="5" xfId="0" applyFont="1" applyFill="1" applyBorder="1"/>
    <xf numFmtId="47" fontId="0" fillId="2" borderId="5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NumberFormat="1" applyFont="1" applyFill="1" applyBorder="1"/>
    <xf numFmtId="0" fontId="0" fillId="2" borderId="5" xfId="0" applyNumberFormat="1" applyFont="1" applyFill="1" applyBorder="1"/>
    <xf numFmtId="1" fontId="0" fillId="0" borderId="2" xfId="0" applyNumberFormat="1" applyFont="1" applyFill="1" applyBorder="1" applyAlignment="1">
      <alignment horizontal="center"/>
    </xf>
    <xf numFmtId="0" fontId="0" fillId="0" borderId="2" xfId="0" applyNumberFormat="1" applyFont="1" applyFill="1" applyBorder="1"/>
    <xf numFmtId="0" fontId="0" fillId="0" borderId="0" xfId="0" applyFill="1"/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3" xfId="0" applyFont="1" applyFill="1" applyBorder="1"/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47" fontId="0" fillId="2" borderId="2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47" fontId="0" fillId="0" borderId="2" xfId="0" applyNumberFormat="1" applyFont="1" applyBorder="1" applyAlignment="1">
      <alignment horizontal="center" vertical="center"/>
    </xf>
    <xf numFmtId="47" fontId="0" fillId="0" borderId="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47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Border="1"/>
    <xf numFmtId="0" fontId="0" fillId="0" borderId="0" xfId="0" applyFont="1" applyBorder="1"/>
    <xf numFmtId="0" fontId="0" fillId="0" borderId="1" xfId="0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7" fontId="0" fillId="0" borderId="2" xfId="0" applyNumberFormat="1" applyBorder="1" applyAlignment="1">
      <alignment horizontal="center"/>
    </xf>
    <xf numFmtId="47" fontId="0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Standard" xfId="0" builtinId="0"/>
  </cellStyles>
  <dxfs count="144">
    <dxf>
      <border outline="0">
        <left style="thin">
          <color theme="4" tint="0.39997558519241921"/>
        </left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9" formatCode="mm:ss.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9" formatCode="mm:ss.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9" formatCode="mm:ss.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9" formatCode="mm:ss.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9" formatCode="mm:ss.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9" formatCode="mm:ss.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9" formatCode="mm:ss.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9" formatCode="mm:ss.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9" formatCode="mm:ss.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numFmt numFmtId="0" formatCode="General"/>
    </dxf>
    <dxf>
      <numFmt numFmtId="29" formatCode="mm:ss.0"/>
      <alignment horizontal="center" vertical="bottom" textRotation="0" wrapText="0" indent="0" justifyLastLine="0" shrinkToFit="0" readingOrder="0"/>
    </dxf>
    <dxf>
      <numFmt numFmtId="29" formatCode="mm:ss.0"/>
      <alignment horizontal="center" vertical="bottom" textRotation="0" wrapText="0" indent="0" justifyLastLine="0" shrinkToFit="0" readingOrder="0"/>
    </dxf>
    <dxf>
      <numFmt numFmtId="29" formatCode="mm:ss.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9" formatCode="mm:ss.0"/>
      <alignment horizontal="center" vertical="bottom" textRotation="0" wrapText="0" indent="0" justifyLastLine="0" shrinkToFit="0" readingOrder="0"/>
    </dxf>
    <dxf>
      <numFmt numFmtId="0" formatCode="General"/>
    </dxf>
    <dxf>
      <numFmt numFmtId="29" formatCode="mm:ss.0"/>
      <alignment horizontal="center" vertical="bottom" textRotation="0" wrapText="0" indent="0" justifyLastLine="0" shrinkToFit="0" readingOrder="0"/>
    </dxf>
    <dxf>
      <numFmt numFmtId="29" formatCode="mm:ss.0"/>
      <alignment horizontal="center" vertical="bottom" textRotation="0" wrapText="0" indent="0" justifyLastLine="0" shrinkToFit="0" readingOrder="0"/>
    </dxf>
    <dxf>
      <numFmt numFmtId="29" formatCode="mm:ss.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29" formatCode="mm:ss.0"/>
      <alignment horizontal="center" vertical="bottom" textRotation="0" wrapText="0" indent="0" justifyLastLine="0" shrinkToFit="0" readingOrder="0"/>
    </dxf>
    <dxf>
      <numFmt numFmtId="29" formatCode="mm:ss.0"/>
      <alignment horizontal="center" vertical="bottom" textRotation="0" wrapText="0" indent="0" justifyLastLine="0" shrinkToFit="0" readingOrder="0"/>
    </dxf>
    <dxf>
      <numFmt numFmtId="29" formatCode="mm:ss.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29" formatCode="mm:ss.0"/>
      <alignment horizontal="center" vertical="bottom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numFmt numFmtId="29" formatCode="mm:ss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096E0D-FA86-49AC-98E7-2FDD020351B3}" name="Tabelle1" displayName="Tabelle1" ref="A2:G40" totalsRowShown="0" headerRowDxfId="143">
  <autoFilter ref="A2:G40" xr:uid="{CC096E0D-FA86-49AC-98E7-2FDD020351B3}"/>
  <sortState xmlns:xlrd2="http://schemas.microsoft.com/office/spreadsheetml/2017/richdata2" ref="A3:G40">
    <sortCondition ref="G2:G40"/>
  </sortState>
  <tableColumns count="7">
    <tableColumn id="7" xr3:uid="{8EFC20D6-AFDB-482A-A893-54757894694F}" name="Startnummer" dataDxfId="142"/>
    <tableColumn id="1" xr3:uid="{1A145687-27EB-402F-AB3D-47F1F2C38E59}" name="Name Hundeführer" dataDxfId="141"/>
    <tableColumn id="2" xr3:uid="{262789FE-6072-449A-AF40-B4CE3EE46C0E}" name="Name Hund" dataDxfId="140"/>
    <tableColumn id="3" xr3:uid="{9BFF6B6D-030D-49C3-BE86-3A7A3B660DC5}" name="Zeit 1" dataDxfId="139"/>
    <tableColumn id="4" xr3:uid="{B988148E-FDCB-433D-95FF-EA59CA8C9A87}" name="Zeit 2" dataDxfId="138"/>
    <tableColumn id="5" xr3:uid="{FC3BE193-C965-4774-AA5F-41D4FADFCACD}" name="Summe Zeit" dataDxfId="137">
      <calculatedColumnFormula>Tabelle1[[#This Row],[Zeit 1]]+Tabelle1[[#This Row],[Zeit 2]]</calculatedColumnFormula>
    </tableColumn>
    <tableColumn id="6" xr3:uid="{DD8E3893-E880-467C-91E3-CA6E98737A89}" name="Rang" dataDxfId="136">
      <calculatedColumnFormula>_xlfn.RANK.EQ(F3,$F$3:F13,1)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52FCBBD-6BAF-4508-8F82-1A6A9FC106D9}" name="Tabelle10" displayName="Tabelle10" ref="A2:G39" totalsRowShown="0" headerRowDxfId="74" headerRowBorderDxfId="73" tableBorderDxfId="72">
  <autoFilter ref="A2:G39" xr:uid="{E52FCBBD-6BAF-4508-8F82-1A6A9FC106D9}"/>
  <tableColumns count="7">
    <tableColumn id="1" xr3:uid="{B21306B6-02AE-4BDD-867A-9DE32AEDF678}" name="Startnummer"/>
    <tableColumn id="2" xr3:uid="{643400C7-45B0-449A-AAD1-D8F62F540FD5}" name="Name Hundeführer"/>
    <tableColumn id="3" xr3:uid="{EE0D9932-1150-4D2C-AD2F-44635D4AA7A9}" name="Name Hund"/>
    <tableColumn id="4" xr3:uid="{ADA8CA46-B12A-451C-8D0E-3D11287AFCE9}" name="Zeit 1"/>
    <tableColumn id="5" xr3:uid="{A1DF615C-D929-402F-BC6A-DC988A1279E3}" name="Zeit 2"/>
    <tableColumn id="6" xr3:uid="{1022B38F-E64D-4BAE-80FA-BD951E724C3D}" name="Summe Zeit">
      <calculatedColumnFormula>SUM(D3:E3)</calculatedColumnFormula>
    </tableColumn>
    <tableColumn id="7" xr3:uid="{CA4FC945-8EE7-429B-9ED8-762091692E0E}" name="Rang" dataDxfId="71">
      <calculatedColumnFormula>_xlfn.RANK.EQ(Tabelle10[[#This Row],[Summe Zeit]],Tabelle10[Summe Zeit],1)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8D60D86-90AD-4ACE-947C-F4EC4FCB0433}" name="Tabelle11" displayName="Tabelle11" ref="A2:G39" totalsRowShown="0" headerRowDxfId="70" headerRowBorderDxfId="69" tableBorderDxfId="68">
  <autoFilter ref="A2:G39" xr:uid="{C8D60D86-90AD-4ACE-947C-F4EC4FCB0433}"/>
  <tableColumns count="7">
    <tableColumn id="1" xr3:uid="{AB09A689-5C59-4985-8CE4-BBF1BE762886}" name="Startnummer"/>
    <tableColumn id="2" xr3:uid="{9F3A507F-A1F2-4AE3-B3E5-322A8F641CB6}" name="Name Hundeführer"/>
    <tableColumn id="3" xr3:uid="{0FA4521C-7DA7-4AE0-81C9-8C37E1FF4C19}" name="Name Hund"/>
    <tableColumn id="4" xr3:uid="{D8381778-289A-4813-B0E9-020F00D8B11B}" name="Zeit 1"/>
    <tableColumn id="5" xr3:uid="{EA32E73A-BD74-4091-A83E-2CD620835FBF}" name="Zeit 2"/>
    <tableColumn id="6" xr3:uid="{46A249A9-DF4E-4794-8BD4-B79A0B5F6E22}" name="Summe Zeit">
      <calculatedColumnFormula>SUM(D3:E3)</calculatedColumnFormula>
    </tableColumn>
    <tableColumn id="7" xr3:uid="{A02FB64A-C6F6-43CB-99FF-296D72018996}" name="Rang" dataDxfId="67">
      <calculatedColumnFormula>_xlfn.RANK.EQ(Tabelle11[[#This Row],[Summe Zeit]],Tabelle11[Summe Zeit],1)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796D810-A5A4-474E-96E6-2EEEBC6FF5D6}" name="Tabelle12" displayName="Tabelle12" ref="A2:H39" totalsRowShown="0" headerRowDxfId="66" headerRowBorderDxfId="65" tableBorderDxfId="64">
  <autoFilter ref="A2:H39" xr:uid="{6796D810-A5A4-474E-96E6-2EEEBC6FF5D6}"/>
  <sortState xmlns:xlrd2="http://schemas.microsoft.com/office/spreadsheetml/2017/richdata2" ref="A3:H39">
    <sortCondition ref="G2:G39"/>
  </sortState>
  <tableColumns count="8">
    <tableColumn id="1" xr3:uid="{A061A163-7E3B-4A1B-9CC7-5EB0218195F3}" name="Startnummer"/>
    <tableColumn id="2" xr3:uid="{F8EF44FB-4F13-4C98-B193-CFC5E3C92E34}" name="Name Hundeführer"/>
    <tableColumn id="3" xr3:uid="{D11FA55B-EAE6-4928-B619-0863477FE51C}" name="Name Hund"/>
    <tableColumn id="4" xr3:uid="{A2C35306-5EBC-4914-8BF5-6470472AD245}" name="Zeit 1"/>
    <tableColumn id="5" xr3:uid="{49DDDAA8-D6C0-4B5B-8859-F63BA51B03FA}" name="Zeit 2"/>
    <tableColumn id="6" xr3:uid="{598114F4-F200-4301-BCB3-F883E3BF8121}" name="Summe Zeit">
      <calculatedColumnFormula>SUM(D3:E3)</calculatedColumnFormula>
    </tableColumn>
    <tableColumn id="7" xr3:uid="{E47BB846-94E1-4D7C-81D9-D15EFBEE54DA}" name="Rang" dataDxfId="63">
      <calculatedColumnFormula>_xlfn.RANK.EQ(Tabelle12[[#This Row],[Summe Zeit]],Tabelle12[Summe Zeit],1)</calculatedColumnFormula>
    </tableColumn>
    <tableColumn id="8" xr3:uid="{F88AC431-D62D-4867-AA7E-AC607691C1B3}" name="Tollwut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95032D9-2CC5-436B-8B20-5063F84B3047}" name="Tabelle7" displayName="Tabelle7" ref="A2:G39" totalsRowShown="0" headerRowDxfId="62" headerRowBorderDxfId="61" tableBorderDxfId="60">
  <autoFilter ref="A2:G39" xr:uid="{295032D9-2CC5-436B-8B20-5063F84B3047}"/>
  <tableColumns count="7">
    <tableColumn id="1" xr3:uid="{D382DD0C-4C83-43F7-AE58-375EABBBB8A4}" name="Startnummer"/>
    <tableColumn id="2" xr3:uid="{92063D87-B926-4EC6-A88E-9B87A3EE35AD}" name="Name Hundeführer"/>
    <tableColumn id="3" xr3:uid="{1119DA55-4951-4498-91BF-50F5CD5910B3}" name="Name Hund"/>
    <tableColumn id="4" xr3:uid="{86EBA57A-D12F-4D8A-823F-E3B48B9384DA}" name="Zeit 1"/>
    <tableColumn id="5" xr3:uid="{EF1401FF-2649-4B15-B2E0-AA2AE88EEFC5}" name="Zeit 2"/>
    <tableColumn id="6" xr3:uid="{98983F59-4C54-44C6-8417-2CB53968D02C}" name="Summe Zeit">
      <calculatedColumnFormula>SUM(D3:E3)</calculatedColumnFormula>
    </tableColumn>
    <tableColumn id="7" xr3:uid="{A972913D-9201-4074-B14A-594317D7AD63}" name="Rang" dataDxfId="59">
      <calculatedColumnFormula>_xlfn.RANK.EQ(Tabelle7[[#This Row],[Summe Zeit]],Tabelle7[Summe Zeit],1)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778110F-39A2-4083-A2CD-4C0BC434C29F}" name="Tabelle14" displayName="Tabelle14" ref="A2:H39" totalsRowShown="0" headerRowDxfId="58" headerRowBorderDxfId="57" tableBorderDxfId="56">
  <autoFilter ref="A2:H39" xr:uid="{8778110F-39A2-4083-A2CD-4C0BC434C29F}"/>
  <sortState xmlns:xlrd2="http://schemas.microsoft.com/office/spreadsheetml/2017/richdata2" ref="A3:H39">
    <sortCondition ref="G2:G39"/>
  </sortState>
  <tableColumns count="8">
    <tableColumn id="1" xr3:uid="{D59BD159-C339-4792-9616-C948C5309D07}" name="Startnummer"/>
    <tableColumn id="2" xr3:uid="{785E91EB-3B2B-44CF-B206-C3C45B6C1D9C}" name="Name Hundeführer"/>
    <tableColumn id="3" xr3:uid="{F1EDEC2C-7C09-4223-A368-CFA2789B068B}" name="Name Hund"/>
    <tableColumn id="4" xr3:uid="{60F83EFE-B373-450A-8F58-5FC5187FC68E}" name="Zeit 1"/>
    <tableColumn id="5" xr3:uid="{1C7F690D-0F93-4E57-A488-DC94888683A4}" name="Zeit 2"/>
    <tableColumn id="6" xr3:uid="{24572852-CD02-4B52-B092-A8AB58AD0B36}" name="Summe Zeit">
      <calculatedColumnFormula>SUM(D3:E3)</calculatedColumnFormula>
    </tableColumn>
    <tableColumn id="7" xr3:uid="{EB20269E-64BD-4097-A061-2760FBC14372}" name="Rang" dataDxfId="55">
      <calculatedColumnFormula>_xlfn.RANK.EQ(Tabelle14[[#This Row],[Summe Zeit]],Tabelle14[Summe Zeit],1)</calculatedColumnFormula>
    </tableColumn>
    <tableColumn id="8" xr3:uid="{8BD5BB8C-8F7D-4827-872C-F07D1C22220C}" name="Tollwut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CA12B07-5F22-4786-BC34-4BA9C58D0E22}" name="Tabelle15" displayName="Tabelle15" ref="A2:I39" totalsRowShown="0" headerRowDxfId="54" headerRowBorderDxfId="53" tableBorderDxfId="52">
  <autoFilter ref="A2:I39" xr:uid="{BCA12B07-5F22-4786-BC34-4BA9C58D0E22}"/>
  <sortState xmlns:xlrd2="http://schemas.microsoft.com/office/spreadsheetml/2017/richdata2" ref="A3:I39">
    <sortCondition ref="G2:G39"/>
  </sortState>
  <tableColumns count="9">
    <tableColumn id="1" xr3:uid="{13898852-CAB9-41A3-BDA3-78280D3C9733}" name="Startnummer" dataDxfId="51"/>
    <tableColumn id="2" xr3:uid="{FB0C87D1-C319-4295-8DF0-CC4D2A60618E}" name="Name Hundeführer" dataDxfId="50"/>
    <tableColumn id="3" xr3:uid="{265C2437-00C5-4151-9CEA-96638E63058C}" name="Name Hund" dataDxfId="49"/>
    <tableColumn id="4" xr3:uid="{09CF337E-2C5F-4451-B3C5-619A3E4719F2}" name="Zeit 1" dataDxfId="48"/>
    <tableColumn id="5" xr3:uid="{C290095C-64EA-434C-8DB1-003D872C4397}" name="Zeit 2" dataDxfId="47"/>
    <tableColumn id="6" xr3:uid="{EB18CBD7-2512-45FA-8C7A-20FAF35B24D6}" name="Summe Zeit">
      <calculatedColumnFormula>SUM(D3:E3)</calculatedColumnFormula>
    </tableColumn>
    <tableColumn id="7" xr3:uid="{77E41827-B428-42A8-B09F-59BDCB2D9E4F}" name="Rang" dataDxfId="46">
      <calculatedColumnFormula>_xlfn.RANK.EQ(Tabelle15[[#This Row],[Summe Zeit]],Tabelle15[Summe Zeit],1)</calculatedColumnFormula>
    </tableColumn>
    <tableColumn id="8" xr3:uid="{626A7637-DF99-4A19-930D-C1607412AFF9}" name="Läufig"/>
    <tableColumn id="9" xr3:uid="{83C89483-1848-448C-B437-A7144104E63C}" name="Tollwut" dataDxfId="4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D210651-6080-438E-9CA6-8E7939C795D1}" name="Tabelle17" displayName="Tabelle17" ref="A2:I37" totalsRowShown="0" headerRowDxfId="44" headerRowBorderDxfId="43" tableBorderDxfId="42">
  <autoFilter ref="A2:I37" xr:uid="{ED210651-6080-438E-9CA6-8E7939C795D1}"/>
  <sortState xmlns:xlrd2="http://schemas.microsoft.com/office/spreadsheetml/2017/richdata2" ref="A3:I37">
    <sortCondition ref="G2:G37"/>
  </sortState>
  <tableColumns count="9">
    <tableColumn id="1" xr3:uid="{8E1DC3E0-A0D5-4BB3-8F18-13FC77B0EF64}" name="Startnummer"/>
    <tableColumn id="2" xr3:uid="{7A288C36-89BD-4928-9849-1576C3A0C40B}" name="Name Hundeführer"/>
    <tableColumn id="3" xr3:uid="{6E5A7266-1C71-40A6-BE3E-6CCFF888560F}" name="Name Hund"/>
    <tableColumn id="4" xr3:uid="{697648A8-46B1-4692-AA81-379D74808DED}" name="Zeit 1"/>
    <tableColumn id="5" xr3:uid="{B810F827-C931-4E3E-AA7F-9C78D45F2BF5}" name="Zeit 2"/>
    <tableColumn id="6" xr3:uid="{4220A0DA-7A57-4846-9655-BFED198A2D22}" name="Summe Zeit">
      <calculatedColumnFormula>SUM(D3:E3)</calculatedColumnFormula>
    </tableColumn>
    <tableColumn id="7" xr3:uid="{33C17DFA-3131-423C-AE1A-B65407389253}" name="Rang" dataDxfId="41">
      <calculatedColumnFormula>_xlfn.RANK.EQ(Tabelle17[[#This Row],[Summe Zeit]],Tabelle17[Summe Zeit],1)</calculatedColumnFormula>
    </tableColumn>
    <tableColumn id="8" xr3:uid="{9AC4633B-9260-4376-9307-2FBADC3A5C13}" name="Tollwut"/>
    <tableColumn id="9" xr3:uid="{AB2B151B-45D0-4923-A215-EB38166BE595}" name="Spalte1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11A1BB5-018B-4F9F-86F3-8223C03AA429}" name="Tabelle18" displayName="Tabelle18" ref="A2:G39" totalsRowShown="0" headerRowDxfId="40" headerRowBorderDxfId="39" tableBorderDxfId="38">
  <autoFilter ref="A2:G39" xr:uid="{C11A1BB5-018B-4F9F-86F3-8223C03AA429}"/>
  <tableColumns count="7">
    <tableColumn id="1" xr3:uid="{64DF41A7-2544-4A1C-8621-E9CEB51FE318}" name="Startnummer"/>
    <tableColumn id="2" xr3:uid="{7E5301BC-221F-496F-B967-8620FFA104BE}" name="Name Hundeführer"/>
    <tableColumn id="3" xr3:uid="{AB80B741-4E28-49B1-9EF9-D545F7F484BE}" name="Name Hund"/>
    <tableColumn id="4" xr3:uid="{108912EA-B29D-4641-8463-C638B7818FC9}" name="Zeit 1"/>
    <tableColumn id="5" xr3:uid="{CCD41019-0A8A-4A7C-A184-AF5DB215963E}" name="Zeit 2"/>
    <tableColumn id="6" xr3:uid="{74A3DF87-20C4-4B09-8071-33D9DB058543}" name="Summe Zeit">
      <calculatedColumnFormula>SUM(D3:E3)</calculatedColumnFormula>
    </tableColumn>
    <tableColumn id="7" xr3:uid="{92EFC8C4-C5E9-48E1-9C35-7E0D1EF12357}" name="Rang" dataDxfId="37">
      <calculatedColumnFormula>_xlfn.RANK.EQ(Tabelle18[[#This Row],[Summe Zeit]],Tabelle18[Summe Zeit],1)</calculatedColumnFormula>
    </tableColumn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1FB7DCFE-1FED-4ADE-B8E2-BBF189E537D6}" name="Tabelle19" displayName="Tabelle19" ref="A2:H39" totalsRowShown="0" headerRowDxfId="36" headerRowBorderDxfId="35" tableBorderDxfId="34">
  <autoFilter ref="A2:H39" xr:uid="{1FB7DCFE-1FED-4ADE-B8E2-BBF189E537D6}"/>
  <sortState xmlns:xlrd2="http://schemas.microsoft.com/office/spreadsheetml/2017/richdata2" ref="A3:H39">
    <sortCondition ref="G2:G39"/>
  </sortState>
  <tableColumns count="8">
    <tableColumn id="1" xr3:uid="{472D6DEA-5B2D-4D49-8FD7-D4EBAB90AB54}" name="Startnummer"/>
    <tableColumn id="2" xr3:uid="{89F40C01-1A95-4853-BFA9-A50274838640}" name="Name Hundeführer"/>
    <tableColumn id="3" xr3:uid="{6EF0F585-B128-4772-9DB2-1A3C5A6577D3}" name="Name Hund"/>
    <tableColumn id="4" xr3:uid="{C0D93193-12E1-402C-9DA1-A806C97CAFC7}" name="Zeit 1"/>
    <tableColumn id="5" xr3:uid="{E85DE946-2F40-4BE3-9D02-6A3565F6F14B}" name="Zeit 2"/>
    <tableColumn id="6" xr3:uid="{1CF8AFBE-E7DE-4FE0-938A-39C5CB433A70}" name="Summe Zeit">
      <calculatedColumnFormula>SUM(D3:E3)</calculatedColumnFormula>
    </tableColumn>
    <tableColumn id="7" xr3:uid="{D903495B-E557-43BC-9E70-CDE3A5EA278F}" name="Rang" dataDxfId="33">
      <calculatedColumnFormula>_xlfn.RANK.EQ(Tabelle19[[#This Row],[Summe Zeit]],Tabelle19[Summe Zeit],1)</calculatedColumnFormula>
    </tableColumn>
    <tableColumn id="8" xr3:uid="{376583C1-DB57-4DD8-B1A0-A3B0B65656C4}" name="Tollwut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23BA746-B2F9-43B2-BAF6-6D879E087CD9}" name="Tabelle20" displayName="Tabelle20" ref="A2:H39" totalsRowShown="0" headerRowDxfId="32" headerRowBorderDxfId="31" tableBorderDxfId="30">
  <autoFilter ref="A2:H39" xr:uid="{723BA746-B2F9-43B2-BAF6-6D879E087CD9}"/>
  <sortState xmlns:xlrd2="http://schemas.microsoft.com/office/spreadsheetml/2017/richdata2" ref="A3:H39">
    <sortCondition ref="G2:G39"/>
  </sortState>
  <tableColumns count="8">
    <tableColumn id="1" xr3:uid="{CDF08DA8-BBDA-4D5D-A823-36462916078C}" name="Startnummer"/>
    <tableColumn id="2" xr3:uid="{7CA60C0A-5E11-4AC8-BAE7-7FFBFE40CF77}" name="Name Hundeführer"/>
    <tableColumn id="3" xr3:uid="{519EB4BC-FC93-4DF7-B96C-FCE42441DE17}" name="Name Hund"/>
    <tableColumn id="4" xr3:uid="{02682ADB-B48E-40F4-A3C5-04AEBAC788B2}" name="Zeit 1"/>
    <tableColumn id="5" xr3:uid="{3F8F7E01-272D-4230-B1AF-65E15EB77A83}" name="Zeit 2"/>
    <tableColumn id="6" xr3:uid="{6FCA8D3D-67D5-4D9C-8083-55459121BFBB}" name="Summe Zeit">
      <calculatedColumnFormula>SUM(D3:E3)</calculatedColumnFormula>
    </tableColumn>
    <tableColumn id="7" xr3:uid="{206B7D60-E00D-4200-9691-9AC7081F49F9}" name="Rang" dataDxfId="29">
      <calculatedColumnFormula>_xlfn.RANK.EQ(Tabelle20[[#This Row],[Summe Zeit]],Tabelle20[Summe Zeit],1)</calculatedColumnFormula>
    </tableColumn>
    <tableColumn id="8" xr3:uid="{88D6437E-A008-4F5F-B426-CEA43A8D144D}" name="Tollwu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7CC55DB-7624-4637-93D5-9CCE4AEAEAE5}" name="Tabelle16" displayName="Tabelle16" ref="A2:G40" totalsRowShown="0" headerRowDxfId="135">
  <autoFilter ref="A2:G40" xr:uid="{CC096E0D-FA86-49AC-98E7-2FDD020351B3}"/>
  <tableColumns count="7">
    <tableColumn id="7" xr3:uid="{8CCEA9DD-0A2B-48AB-B0A0-99D774C58373}" name="Startnummer" dataDxfId="134"/>
    <tableColumn id="1" xr3:uid="{44E1DABD-41A3-4B1C-A6C0-2CC63CB1C2AA}" name="Name Hundeführer"/>
    <tableColumn id="2" xr3:uid="{E04C5844-2C83-4B8E-88D4-1D2DC03A6B8A}" name="Name Hund"/>
    <tableColumn id="3" xr3:uid="{627B6773-058C-4530-AF0F-6D34F4200B74}" name="Zeit 1" dataDxfId="133"/>
    <tableColumn id="4" xr3:uid="{0BF69F5F-E90E-40B7-B7CE-02100C0F110E}" name="Zeit 2" dataDxfId="132"/>
    <tableColumn id="5" xr3:uid="{F70413E6-6E60-41C8-951F-0740D38063D1}" name="Summe Zeit" dataDxfId="131">
      <calculatedColumnFormula>Tabelle16[[#This Row],[Zeit 1]]+Tabelle16[[#This Row],[Zeit 2]]</calculatedColumnFormula>
    </tableColumn>
    <tableColumn id="6" xr3:uid="{B536A255-6C77-4132-9CE2-F8B72AB23E0E}" name="Rang" dataDxfId="130">
      <calculatedColumnFormula>_xlfn.RANK.EQ(Tabelle16[[#This Row],[Summe Zeit]],Tabelle16[Summe Zeit],1)</calculatedColumnFormula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6B54DBF-6A83-4D2C-BE4D-E3ECE4616EA1}" name="Tabelle21" displayName="Tabelle21" ref="A2:G39" totalsRowShown="0" headerRowDxfId="28" headerRowBorderDxfId="27" tableBorderDxfId="26">
  <autoFilter ref="A2:G39" xr:uid="{96B54DBF-6A83-4D2C-BE4D-E3ECE4616EA1}"/>
  <sortState xmlns:xlrd2="http://schemas.microsoft.com/office/spreadsheetml/2017/richdata2" ref="A3:G39">
    <sortCondition ref="G2:G39"/>
  </sortState>
  <tableColumns count="7">
    <tableColumn id="1" xr3:uid="{6808413E-53AC-4707-8F26-BBB2370ACC09}" name="Startnummer"/>
    <tableColumn id="2" xr3:uid="{F91AD3B4-DCAA-4648-83A1-7693A9B9F27E}" name="Name Hundeführer"/>
    <tableColumn id="3" xr3:uid="{4F24EAD3-D3F4-4C0E-99EE-FC1C4A8462BC}" name="Name Hund"/>
    <tableColumn id="4" xr3:uid="{C80F4823-975E-4F75-AA0D-D5D7294D0BD2}" name="Zeit 1"/>
    <tableColumn id="5" xr3:uid="{A316DB33-31F0-4439-8B08-CE43499CEF50}" name="Zeit 2"/>
    <tableColumn id="6" xr3:uid="{1724374A-A457-4459-951A-56A1204CB4A2}" name="Summe Zeit">
      <calculatedColumnFormula>SUM(D3:E3)</calculatedColumnFormula>
    </tableColumn>
    <tableColumn id="7" xr3:uid="{26E4ECA9-CF11-45A4-B484-215084A707F2}" name="Rang" dataDxfId="25">
      <calculatedColumnFormula>_xlfn.RANK.EQ(Tabelle21[[#This Row],[Summe Zeit]],Tabelle21[Summe Zeit],1)</calculatedColumnFormula>
    </tableColumn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32F62EE-56F4-4F06-83F4-3145CEB55F71}" name="Tabelle22" displayName="Tabelle22" ref="A2:G39" totalsRowShown="0" headerRowDxfId="24" headerRowBorderDxfId="23" tableBorderDxfId="22">
  <autoFilter ref="A2:G39" xr:uid="{C32F62EE-56F4-4F06-83F4-3145CEB55F71}"/>
  <tableColumns count="7">
    <tableColumn id="1" xr3:uid="{C50756DA-3239-4C1B-9B2C-5F4BE45DCF38}" name="Startnummer"/>
    <tableColumn id="2" xr3:uid="{C125B3F7-B2A6-4414-B483-1F88F17C9BC1}" name="Name Hundeführer"/>
    <tableColumn id="3" xr3:uid="{377FF637-7FA4-4300-ABA1-2639CE14F536}" name="Name Hund"/>
    <tableColumn id="4" xr3:uid="{8A988606-14EB-4CDA-AB47-941825CD0581}" name="Zeit 1"/>
    <tableColumn id="5" xr3:uid="{7E5B510B-2013-4747-BBC8-8D08DECEC8DF}" name="Zeit 2"/>
    <tableColumn id="6" xr3:uid="{E2EB2B36-E892-4003-9B2E-2921CEA1160B}" name="Summe Zeit">
      <calculatedColumnFormula>SUM(D3:E3)</calculatedColumnFormula>
    </tableColumn>
    <tableColumn id="7" xr3:uid="{1DD60040-717E-4FFE-8534-8BA4B32B88A8}" name="Rang" dataDxfId="21">
      <calculatedColumnFormula>_xlfn.RANK.EQ(Tabelle22[[#This Row],[Summe Zeit]],Tabelle22[Summe Zeit],1)</calculatedColumnFormula>
    </tableColumn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FB373C63-76B9-4CFE-920A-BEA9A0948614}" name="Tabelle23" displayName="Tabelle23" ref="A2:H39" totalsRowShown="0" headerRowDxfId="20" headerRowBorderDxfId="19" tableBorderDxfId="18">
  <autoFilter ref="A2:H39" xr:uid="{FB373C63-76B9-4CFE-920A-BEA9A0948614}"/>
  <tableColumns count="8">
    <tableColumn id="1" xr3:uid="{917AB1D1-C341-46C4-B5EA-57F3886F522F}" name="Startnummer"/>
    <tableColumn id="2" xr3:uid="{4E00E93E-B6C4-4E90-A01E-C093B4BB16E2}" name="Name Hundeführer"/>
    <tableColumn id="3" xr3:uid="{6AD2ACB9-A6DD-4E75-8AE2-BA6D62B06BB8}" name="Name Hund"/>
    <tableColumn id="4" xr3:uid="{E09809E7-ADEA-46AD-B325-FFD619DE0EB3}" name="Zeit 1"/>
    <tableColumn id="5" xr3:uid="{45480CE5-69A9-4426-B4CD-D9875405EAF1}" name="Zeit 2"/>
    <tableColumn id="6" xr3:uid="{11A6C2B3-AE5A-4515-8E6C-B4115C363A10}" name="Summe Zeit">
      <calculatedColumnFormula>SUM(D3:E3)</calculatedColumnFormula>
    </tableColumn>
    <tableColumn id="7" xr3:uid="{3FE8422D-9C55-4A93-A216-765F958F9D8E}" name="Rang" dataDxfId="17">
      <calculatedColumnFormula>_xlfn.RANK.EQ(Tabelle23[[#This Row],[Summe Zeit]],Tabelle23[Summe Zeit],1)</calculatedColumnFormula>
    </tableColumn>
    <tableColumn id="8" xr3:uid="{476CE4F9-80A9-4043-BD76-7F783C2D98D0}" name="Tollwut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D47B6185-5B12-44C8-8543-2977DA2EAD41}" name="Tabelle24" displayName="Tabelle24" ref="A2:G39" totalsRowShown="0" headerRowDxfId="16" dataDxfId="14" headerRowBorderDxfId="15" tableBorderDxfId="13">
  <autoFilter ref="A2:G39" xr:uid="{D47B6185-5B12-44C8-8543-2977DA2EAD41}"/>
  <tableColumns count="7">
    <tableColumn id="1" xr3:uid="{2054CBA0-91CA-4239-AD0F-10E9421B47AE}" name="Startnummer" dataDxfId="12"/>
    <tableColumn id="2" xr3:uid="{B08ED692-CED3-4568-856E-71CA2087373A}" name="Name Hundeführer" dataDxfId="11"/>
    <tableColumn id="3" xr3:uid="{2BCBF737-1D0B-4ED4-885F-62161C2482E9}" name="Name Hund" dataDxfId="10"/>
    <tableColumn id="4" xr3:uid="{A578B80D-5FDD-4AFA-A710-61CE927FC24A}" name="Zeit 1" dataDxfId="9"/>
    <tableColumn id="5" xr3:uid="{ED720969-A059-4657-A04A-A0AE30B940B4}" name="Zeit 2" dataDxfId="8"/>
    <tableColumn id="6" xr3:uid="{86604180-F899-4E48-B710-A35724CEC5D1}" name="Summe Zeit" dataDxfId="7">
      <calculatedColumnFormula>SUM(Tabelle24[[#This Row],[Zeit 1]:[Zeit 2]])</calculatedColumnFormula>
    </tableColumn>
    <tableColumn id="7" xr3:uid="{374FA4D7-02F4-429E-8AE6-26874A23E774}" name="Rang" dataDxfId="6">
      <calculatedColumnFormula>_xlfn.RANK.EQ(Tabelle24[[#This Row],[Summe Zeit]],Tabelle24[Summe Zeit],1)</calculatedColumnFormula>
    </tableColumn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6620147-3720-4B61-BD6C-5B2AD164C523}" name="Tabelle25" displayName="Tabelle25" ref="A2:H39" totalsRowShown="0" headerRowDxfId="5" headerRowBorderDxfId="4" tableBorderDxfId="3">
  <autoFilter ref="A2:H39" xr:uid="{A6620147-3720-4B61-BD6C-5B2AD164C523}"/>
  <tableColumns count="8">
    <tableColumn id="1" xr3:uid="{627DB4A9-6F94-41A5-A48A-A01DA76A2AC6}" name="Startnummer"/>
    <tableColumn id="2" xr3:uid="{0A1F4103-3FEB-489C-B133-8AA8AC3A7DDC}" name="Name Hundeführer"/>
    <tableColumn id="3" xr3:uid="{4702C8DC-5CB1-4EC9-84EC-0C9BDD17CC39}" name="Name Hund"/>
    <tableColumn id="4" xr3:uid="{178C35F3-6139-4A0A-919C-741B48F79DF5}" name="Zeit 1"/>
    <tableColumn id="5" xr3:uid="{EEF1C123-FD26-4AA6-9466-18917C58A43C}" name="Zeit 2"/>
    <tableColumn id="6" xr3:uid="{8D6DE67D-1F43-4436-9B91-4F4AF1D1FBF4}" name="Summe Zeit">
      <calculatedColumnFormula>SUM(Tabelle25[[#This Row],[Zeit 1]:[Zeit 2]])</calculatedColumnFormula>
    </tableColumn>
    <tableColumn id="7" xr3:uid="{12C410E0-65CA-4199-AFC8-2C966EBE7B0A}" name="Rang" dataDxfId="2">
      <calculatedColumnFormula>_xlfn.RANK.EQ(Tabelle25[[#This Row],[Summe Zeit]],Tabelle25[Summe Zeit],1)</calculatedColumnFormula>
    </tableColumn>
    <tableColumn id="8" xr3:uid="{C86B4965-4E68-4502-BEAA-D4F734851775}" name="Tollwut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113E198F-F9E8-4C15-A490-C1749A149377}" name="Tabelle26" displayName="Tabelle26" ref="A2:I39" totalsRowShown="0">
  <autoFilter ref="A2:I39" xr:uid="{113E198F-F9E8-4C15-A490-C1749A149377}"/>
  <tableColumns count="9">
    <tableColumn id="1" xr3:uid="{115B79C9-87FA-4D5B-ACAD-D096093A427E}" name="Startnummer"/>
    <tableColumn id="2" xr3:uid="{A0F01F22-B23B-41A0-A280-DEE4032352A3}" name="Name Hundeführer"/>
    <tableColumn id="3" xr3:uid="{641B731D-8339-4A21-8F4B-CBEA5BE22EFE}" name="Name Hund"/>
    <tableColumn id="4" xr3:uid="{7F752908-4F8A-4962-8188-80B0731A324D}" name="Zeit 1"/>
    <tableColumn id="5" xr3:uid="{DF0E099D-51C5-4621-AFA4-955440BB4F24}" name="Zeit 2"/>
    <tableColumn id="6" xr3:uid="{A1C13F0F-00CA-4AA2-B1D5-8ECA8309BAFC}" name="Summe Zeit">
      <calculatedColumnFormula>SUM(Tabelle26[[#This Row],[Zeit 1]:[Zeit 2]])</calculatedColumnFormula>
    </tableColumn>
    <tableColumn id="7" xr3:uid="{0D06B41C-010D-44A4-83CA-FA45E86091DC}" name="Rang" dataDxfId="1">
      <calculatedColumnFormula>_xlfn.RANK.EQ(Tabelle26[[#This Row],[Summe Zeit]],Tabelle26[Summe Zeit],1)</calculatedColumnFormula>
    </tableColumn>
    <tableColumn id="8" xr3:uid="{1DF237E0-C86B-4BAE-8B82-E404010923F4}" name="Alter" dataDxfId="0"/>
    <tableColumn id="9" xr3:uid="{CE2705E7-E3FE-410D-A9A1-8BE92394020B}" name="Größ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B55B5F7-505A-4F2C-B7CD-E54D520EA747}" name="Tabelle1610" displayName="Tabelle1610" ref="A2:H40" totalsRowShown="0" headerRowDxfId="129">
  <autoFilter ref="A2:H40" xr:uid="{CC096E0D-FA86-49AC-98E7-2FDD020351B3}"/>
  <sortState xmlns:xlrd2="http://schemas.microsoft.com/office/spreadsheetml/2017/richdata2" ref="A3:H40">
    <sortCondition ref="G2:G40"/>
  </sortState>
  <tableColumns count="8">
    <tableColumn id="7" xr3:uid="{2A32D6B9-FF59-4488-B92F-A55BC981D577}" name="Startnummer" dataDxfId="128"/>
    <tableColumn id="1" xr3:uid="{4F2C89FE-5B82-411A-BE31-FD338E11123F}" name="Name Hundeführer"/>
    <tableColumn id="2" xr3:uid="{9B698794-168D-4A02-84DC-1BFC8E89E076}" name="Name Hund"/>
    <tableColumn id="3" xr3:uid="{BEA13A75-C1FC-4617-9DD0-3922F5890C88}" name="Zeit 1" dataDxfId="127"/>
    <tableColumn id="4" xr3:uid="{C74312B1-CE0E-4248-A250-AD668ED83D07}" name="Zeit 2" dataDxfId="126"/>
    <tableColumn id="5" xr3:uid="{AFD83B29-6374-475F-94B3-D445F3AB301A}" name="Summe Zeit" dataDxfId="125">
      <calculatedColumnFormula>Tabelle1610[[#This Row],[Zeit 1]]+Tabelle1610[[#This Row],[Zeit 2]]</calculatedColumnFormula>
    </tableColumn>
    <tableColumn id="6" xr3:uid="{939724C1-ABDC-48CE-8727-74C6B4A96270}" name="Rang" dataDxfId="124">
      <calculatedColumnFormula>_xlfn.RANK.EQ(Tabelle1610[[#This Row],[Summe Zeit]],Tabelle1610[Summe Zeit],1)</calculatedColumnFormula>
    </tableColumn>
    <tableColumn id="8" xr3:uid="{A508C6B2-03E7-4DF1-95FD-4354CBCF3307}" name="Tollwut" dataDxfId="12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52A33D8-DEBF-4ED4-A9E0-3FB4F30C77A1}" name="Tabelle161014" displayName="Tabelle161014" ref="A2:G40" totalsRowShown="0" headerRowDxfId="122">
  <autoFilter ref="A2:G40" xr:uid="{CC096E0D-FA86-49AC-98E7-2FDD020351B3}"/>
  <tableColumns count="7">
    <tableColumn id="7" xr3:uid="{BF074532-9A78-4170-934A-4E9A4F4A8E8C}" name="Startnummer" dataDxfId="121"/>
    <tableColumn id="1" xr3:uid="{8AB51148-1EB5-429B-8C1A-B47D638F5DC5}" name="Name Hundeführer"/>
    <tableColumn id="2" xr3:uid="{75E4A5DF-3BCF-4EA1-9798-5C19FA95E4BC}" name="Name Hund"/>
    <tableColumn id="3" xr3:uid="{8EE8EF1E-5028-4035-B095-5AE2F3991036}" name="Zeit 1" dataDxfId="120"/>
    <tableColumn id="4" xr3:uid="{722CEEC9-E6EB-4F8F-9111-212A5A93F086}" name="Zeit 2" dataDxfId="119"/>
    <tableColumn id="5" xr3:uid="{B36D07B0-9593-4CA1-8737-2467D892F2C9}" name="Summe Zeit" dataDxfId="118">
      <calculatedColumnFormula>Tabelle161014[[#This Row],[Zeit 1]]+Tabelle161014[[#This Row],[Zeit 2]]</calculatedColumnFormula>
    </tableColumn>
    <tableColumn id="6" xr3:uid="{A1534A1D-AC2E-4D4D-8BBD-89454CA4150B}" name="Rang" dataDxfId="117">
      <calculatedColumnFormula>_xlfn.RANK.EQ(Tabelle161014[[#This Row],[Summe Zeit]],Tabelle161014[Summe Zeit],1)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07D4969-C258-4E9F-A694-B28F4C799FA8}" name="Tabelle2" displayName="Tabelle2" ref="A2:G81" totalsRowShown="0" headerRowDxfId="116" dataDxfId="114" headerRowBorderDxfId="115" tableBorderDxfId="113" totalsRowBorderDxfId="112">
  <autoFilter ref="A2:G81" xr:uid="{B07D4969-C258-4E9F-A694-B28F4C799FA8}"/>
  <tableColumns count="7">
    <tableColumn id="1" xr3:uid="{7544887E-1006-4A23-B040-30B61D175F39}" name="Startnummer" dataDxfId="111"/>
    <tableColumn id="2" xr3:uid="{277DFE73-C5EE-4D5D-BA2A-9CA61707338E}" name="Name Hundeführer" dataDxfId="110"/>
    <tableColumn id="3" xr3:uid="{7FFACE76-73A0-457F-BE0E-06564E41EF02}" name="Name Hund" dataDxfId="109"/>
    <tableColumn id="4" xr3:uid="{E47DC67A-C96B-4FF0-BBDD-44F4017D8DB7}" name="Zeit 1" dataDxfId="108"/>
    <tableColumn id="5" xr3:uid="{BF0C05BD-B093-4933-AC29-722AA17A394F}" name="Zeit 2" dataDxfId="107"/>
    <tableColumn id="6" xr3:uid="{DB6AE2CE-12F1-48CF-9316-F4E62F56EC68}" name="Summe Zeit" dataDxfId="106">
      <calculatedColumnFormula>SUM(D3:E3)</calculatedColumnFormula>
    </tableColumn>
    <tableColumn id="7" xr3:uid="{82F09587-2E3B-4727-818F-B7B9359B51DC}" name="Rang" dataDxfId="105">
      <calculatedColumnFormula>_xlfn.RANK.EQ(Tabelle2[[#This Row],[Summe Zeit]],Tabelle2[Summe Zeit],1)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515C4FB-A407-4E49-9B23-2C0DE413B284}" name="Tabelle3" displayName="Tabelle3" ref="A2:G39" totalsRowShown="0" headerRowDxfId="104" dataDxfId="102" headerRowBorderDxfId="103" tableBorderDxfId="101" totalsRowBorderDxfId="100">
  <autoFilter ref="A2:G39" xr:uid="{5515C4FB-A407-4E49-9B23-2C0DE413B284}"/>
  <tableColumns count="7">
    <tableColumn id="1" xr3:uid="{38112B28-7137-4399-9334-293F7330ECC1}" name="Startnummer" dataDxfId="99"/>
    <tableColumn id="2" xr3:uid="{0EF9B158-CECB-48A5-B208-9A0DA5AD80A0}" name="Name Hundeführer" dataDxfId="98"/>
    <tableColumn id="3" xr3:uid="{C91EE74B-B9BD-478E-A91F-3CDA82864D7C}" name="Name Hund" dataDxfId="97"/>
    <tableColumn id="4" xr3:uid="{B07EDEE9-17E0-46B4-92A3-E4FC301D8442}" name="Zeit 1" dataDxfId="96"/>
    <tableColumn id="5" xr3:uid="{B6CE399D-ACC7-4463-A855-6752D6620EF0}" name="Zeit 2" dataDxfId="95"/>
    <tableColumn id="6" xr3:uid="{09E8C3FB-6A2E-4339-9116-C6D6931079B4}" name="Summe Zeit" dataDxfId="94">
      <calculatedColumnFormula>SUM(D3:E3)</calculatedColumnFormula>
    </tableColumn>
    <tableColumn id="7" xr3:uid="{A334D28B-8B86-4C4C-80B4-87A6E57466DA}" name="Rang" dataDxfId="93">
      <calculatedColumnFormula>_xlfn.RANK.EQ(Tabelle3[[#This Row],[Summe Zeit]],Tabelle3[Summe Zeit],1)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1AB14FF-B9C4-4A5F-AC17-619173AB53F7}" name="Tabelle4" displayName="Tabelle4" ref="A2:G39" totalsRowShown="0" headerRowDxfId="92" dataDxfId="90" headerRowBorderDxfId="91" tableBorderDxfId="89" totalsRowBorderDxfId="88">
  <autoFilter ref="A2:G39" xr:uid="{61AB14FF-B9C4-4A5F-AC17-619173AB53F7}"/>
  <sortState xmlns:xlrd2="http://schemas.microsoft.com/office/spreadsheetml/2017/richdata2" ref="A3:G39">
    <sortCondition ref="G2:G39"/>
  </sortState>
  <tableColumns count="7">
    <tableColumn id="1" xr3:uid="{8C0A6FE1-F06D-4631-AFFB-F8C620116BD8}" name="Startnummer" dataDxfId="87"/>
    <tableColumn id="2" xr3:uid="{FC9BF3D5-6AE7-402E-90E9-D397CC14511D}" name="Name Hundeführer" dataDxfId="86"/>
    <tableColumn id="3" xr3:uid="{D04CF364-670A-416A-8328-6173BC59A885}" name="Name Hund" dataDxfId="85"/>
    <tableColumn id="4" xr3:uid="{A82FE0C4-68BA-46AE-9956-47DF1FE59943}" name="Zeit 1" dataDxfId="84"/>
    <tableColumn id="5" xr3:uid="{6AFB86A1-C77C-462D-B82E-A832FC04D938}" name="Zeit 2" dataDxfId="83"/>
    <tableColumn id="6" xr3:uid="{4F7618E7-00C4-4150-88C3-EDCA5B5C51B9}" name="Summe Zeit" dataDxfId="82">
      <calculatedColumnFormula>SUM(D3:E3)</calculatedColumnFormula>
    </tableColumn>
    <tableColumn id="7" xr3:uid="{CE2828BC-CECB-4BF4-A51D-FDCFB2025F6D}" name="Rang" dataDxfId="81">
      <calculatedColumnFormula>_xlfn.RANK.EQ(Tabelle4[[#This Row],[Summe Zeit]],Tabelle4[Summe Zeit],1)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4D8CCCF-0DB3-4811-A37C-DDC98871C79C}" name="Tabelle6" displayName="Tabelle6" ref="A2:G39" totalsRowShown="0" headerRowDxfId="80" headerRowBorderDxfId="79" tableBorderDxfId="78">
  <autoFilter ref="A2:G39" xr:uid="{54D8CCCF-0DB3-4811-A37C-DDC98871C79C}"/>
  <tableColumns count="7">
    <tableColumn id="1" xr3:uid="{98D06B4B-47F3-4E0A-AA6F-BEDBC1B46431}" name="Startnummer"/>
    <tableColumn id="2" xr3:uid="{6EF084A3-A556-43B3-A8F4-1AF5EC25ECE1}" name="Name Hundeführer"/>
    <tableColumn id="3" xr3:uid="{A414C91F-33C5-4CDB-AC5F-7C4ADDF4D2AB}" name="Name Hund"/>
    <tableColumn id="4" xr3:uid="{A6698337-43FF-4C4E-811D-A6B2E45D26A7}" name="Zeit 1"/>
    <tableColumn id="5" xr3:uid="{C06F1776-78DB-4FA1-B0D8-A47734FB69F3}" name="Zeit 2"/>
    <tableColumn id="6" xr3:uid="{CDC65A97-F71D-4336-87C4-F0B13157E462}" name="Summe Zeit"/>
    <tableColumn id="7" xr3:uid="{0EC95F5B-B7FA-40AD-B197-543E6C052BB1}" name="Rang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7AB125C-852E-4378-98A8-10E82AF6F97F}" name="Tabelle8" displayName="Tabelle8" ref="A2:G39" totalsRowShown="0" headerRowDxfId="77" headerRowBorderDxfId="76" tableBorderDxfId="75">
  <autoFilter ref="A2:G39" xr:uid="{C7AB125C-852E-4378-98A8-10E82AF6F97F}"/>
  <tableColumns count="7">
    <tableColumn id="1" xr3:uid="{80BA0F42-01F1-484E-97FB-EBC714D0BAFF}" name="Startnummer"/>
    <tableColumn id="2" xr3:uid="{8847868A-CA47-495F-ADCF-0EBC7FC1A013}" name="Name Hundeführer"/>
    <tableColumn id="3" xr3:uid="{D78658EC-C7F8-40C1-B9C6-8F3276371AD5}" name="Name Hund"/>
    <tableColumn id="4" xr3:uid="{C9CE72BD-FF61-42F0-91DE-B18666F8B85A}" name="Zeit 1"/>
    <tableColumn id="5" xr3:uid="{268D6467-3F35-421C-8633-9BE20A49DFED}" name="Zeit 2"/>
    <tableColumn id="6" xr3:uid="{1F3472D1-8DB7-43F6-897D-0A1F32AE35F5}" name="Summe Zeit">
      <calculatedColumnFormula>SUM(D3:E3)</calculatedColumnFormula>
    </tableColumn>
    <tableColumn id="7" xr3:uid="{49DE7B18-0852-4435-AF62-16103BB75F9C}" name="Rang">
      <calculatedColumnFormula>_xlfn.RANK.EQ(Tabelle8[[#This Row],[Summe Zeit]],Tabelle8[Summe Zeit],1)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0B35B-A14C-437F-9605-2B3FC9E15CA4}">
  <sheetPr>
    <tabColor theme="7"/>
  </sheetPr>
  <dimension ref="A1:AE41"/>
  <sheetViews>
    <sheetView workbookViewId="0">
      <selection activeCell="J15" sqref="J15"/>
    </sheetView>
  </sheetViews>
  <sheetFormatPr baseColWidth="10" defaultRowHeight="14.25" x14ac:dyDescent="0.2"/>
  <cols>
    <col min="1" max="1" width="14.625" customWidth="1"/>
    <col min="2" max="2" width="22" customWidth="1"/>
    <col min="3" max="3" width="16.375" customWidth="1"/>
    <col min="4" max="4" width="13.375" customWidth="1"/>
    <col min="5" max="5" width="14.125" customWidth="1"/>
    <col min="6" max="6" width="12" customWidth="1"/>
    <col min="7" max="7" width="11.125" customWidth="1"/>
    <col min="8" max="8" width="10.375" customWidth="1"/>
    <col min="9" max="9" width="14.75" customWidth="1"/>
    <col min="10" max="10" width="18" customWidth="1"/>
    <col min="11" max="11" width="13.875" customWidth="1"/>
    <col min="17" max="17" width="20.5" customWidth="1"/>
    <col min="19" max="19" width="17.125" customWidth="1"/>
    <col min="25" max="26" width="17.875" customWidth="1"/>
    <col min="27" max="27" width="16.375" customWidth="1"/>
    <col min="28" max="28" width="13" customWidth="1"/>
    <col min="30" max="30" width="14.375" customWidth="1"/>
    <col min="31" max="31" width="13.625" customWidth="1"/>
  </cols>
  <sheetData>
    <row r="1" spans="1:31" ht="29.25" customHeight="1" x14ac:dyDescent="0.2">
      <c r="A1" s="3" t="s">
        <v>6</v>
      </c>
      <c r="D1" s="6" t="s">
        <v>7</v>
      </c>
      <c r="I1" s="3"/>
      <c r="L1" s="2"/>
      <c r="Q1" s="3"/>
      <c r="T1" s="2"/>
      <c r="Y1" s="3"/>
      <c r="AB1" s="2"/>
    </row>
    <row r="2" spans="1:31" x14ac:dyDescent="0.2">
      <c r="A2" s="1" t="s">
        <v>13</v>
      </c>
      <c r="B2" s="1" t="s">
        <v>4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5</v>
      </c>
      <c r="I2" s="1"/>
      <c r="J2" s="1"/>
      <c r="K2" s="1"/>
      <c r="L2" s="1"/>
      <c r="M2" s="1"/>
      <c r="N2" s="1"/>
      <c r="O2" s="1"/>
      <c r="Q2" s="1"/>
      <c r="R2" s="1"/>
      <c r="S2" s="1"/>
      <c r="T2" s="1"/>
      <c r="U2" s="1"/>
      <c r="V2" s="1"/>
      <c r="W2" s="1"/>
      <c r="Y2" s="1"/>
      <c r="Z2" s="1"/>
      <c r="AA2" s="1"/>
      <c r="AB2" s="1"/>
      <c r="AC2" s="1"/>
      <c r="AD2" s="1"/>
      <c r="AE2" s="1"/>
    </row>
    <row r="3" spans="1:31" x14ac:dyDescent="0.2">
      <c r="A3" s="5"/>
      <c r="B3" s="1"/>
      <c r="C3" s="1"/>
      <c r="D3" s="44"/>
      <c r="E3" s="44"/>
      <c r="F3" s="4">
        <f>Tabelle1[[#This Row],[Zeit 1]]+Tabelle1[[#This Row],[Zeit 2]]</f>
        <v>0</v>
      </c>
      <c r="G3" s="1">
        <f>_xlfn.RANK.EQ(F3,$F$3:F13,1)</f>
        <v>1</v>
      </c>
      <c r="I3" s="5"/>
      <c r="L3" s="4"/>
      <c r="M3" s="4"/>
      <c r="N3" s="4"/>
      <c r="Q3" s="5"/>
      <c r="T3" s="4"/>
      <c r="U3" s="4"/>
      <c r="V3" s="4"/>
      <c r="Y3" s="5"/>
      <c r="AB3" s="4"/>
      <c r="AC3" s="4"/>
      <c r="AD3" s="4"/>
    </row>
    <row r="4" spans="1:31" x14ac:dyDescent="0.2">
      <c r="A4" s="5"/>
      <c r="B4" s="1"/>
      <c r="C4" s="1"/>
      <c r="D4" s="44"/>
      <c r="E4" s="44"/>
      <c r="F4" s="4">
        <f>Tabelle1[[#This Row],[Zeit 1]]+Tabelle1[[#This Row],[Zeit 2]]</f>
        <v>0</v>
      </c>
      <c r="G4" s="1">
        <f>_xlfn.RANK.EQ(F4,$F$3:F14,1)</f>
        <v>1</v>
      </c>
      <c r="I4" s="5"/>
      <c r="L4" s="4"/>
      <c r="M4" s="4"/>
      <c r="N4" s="4"/>
      <c r="Q4" s="5"/>
      <c r="T4" s="4"/>
      <c r="U4" s="4"/>
      <c r="V4" s="4"/>
      <c r="Y4" s="5"/>
      <c r="AB4" s="4"/>
      <c r="AC4" s="4"/>
      <c r="AD4" s="4"/>
    </row>
    <row r="5" spans="1:31" x14ac:dyDescent="0.2">
      <c r="A5" s="5"/>
      <c r="B5" s="1"/>
      <c r="C5" s="1"/>
      <c r="D5" s="44"/>
      <c r="E5" s="44"/>
      <c r="F5" s="4">
        <f>Tabelle1[[#This Row],[Zeit 1]]+Tabelle1[[#This Row],[Zeit 2]]</f>
        <v>0</v>
      </c>
      <c r="G5" s="1">
        <f>_xlfn.RANK.EQ(F5,$F$3:F15,1)</f>
        <v>1</v>
      </c>
      <c r="I5" s="5"/>
      <c r="L5" s="4"/>
      <c r="M5" s="4"/>
      <c r="N5" s="4"/>
      <c r="Q5" s="5"/>
      <c r="T5" s="4"/>
      <c r="U5" s="4"/>
      <c r="V5" s="4"/>
      <c r="Y5" s="5"/>
      <c r="AB5" s="4"/>
      <c r="AC5" s="4"/>
      <c r="AD5" s="4"/>
    </row>
    <row r="6" spans="1:31" x14ac:dyDescent="0.2">
      <c r="A6" s="5"/>
      <c r="B6" s="1"/>
      <c r="C6" s="1"/>
      <c r="D6" s="44"/>
      <c r="E6" s="44"/>
      <c r="F6" s="4">
        <f>Tabelle1[[#This Row],[Zeit 1]]+Tabelle1[[#This Row],[Zeit 2]]</f>
        <v>0</v>
      </c>
      <c r="G6" s="1">
        <f>_xlfn.RANK.EQ(F6,$F$3:F16,1)</f>
        <v>1</v>
      </c>
      <c r="I6" s="5"/>
      <c r="L6" s="4"/>
      <c r="M6" s="4"/>
      <c r="N6" s="4"/>
      <c r="Q6" s="5"/>
      <c r="T6" s="4"/>
      <c r="U6" s="4"/>
      <c r="V6" s="4"/>
      <c r="Y6" s="5"/>
      <c r="AB6" s="4"/>
      <c r="AC6" s="4"/>
      <c r="AD6" s="4"/>
    </row>
    <row r="7" spans="1:31" x14ac:dyDescent="0.2">
      <c r="A7" s="5"/>
      <c r="B7" s="1"/>
      <c r="C7" s="1"/>
      <c r="D7" s="44"/>
      <c r="E7" s="44"/>
      <c r="F7" s="4">
        <f>Tabelle1[[#This Row],[Zeit 1]]+Tabelle1[[#This Row],[Zeit 2]]</f>
        <v>0</v>
      </c>
      <c r="G7" s="1">
        <f>_xlfn.RANK.EQ(F7,$F$3:F17,1)</f>
        <v>1</v>
      </c>
      <c r="I7" s="5"/>
      <c r="L7" s="4"/>
      <c r="M7" s="4"/>
      <c r="N7" s="4"/>
      <c r="Q7" s="5"/>
      <c r="T7" s="4"/>
      <c r="U7" s="4"/>
      <c r="V7" s="4"/>
      <c r="Y7" s="5"/>
      <c r="AB7" s="4"/>
      <c r="AC7" s="4"/>
      <c r="AD7" s="4"/>
    </row>
    <row r="8" spans="1:31" x14ac:dyDescent="0.2">
      <c r="A8" s="5"/>
      <c r="B8" s="1"/>
      <c r="C8" s="1"/>
      <c r="D8" s="44"/>
      <c r="E8" s="44"/>
      <c r="F8" s="4">
        <f>Tabelle1[[#This Row],[Zeit 1]]+Tabelle1[[#This Row],[Zeit 2]]</f>
        <v>0</v>
      </c>
      <c r="G8" s="1">
        <f>_xlfn.RANK.EQ(F8,$F$3:F18,1)</f>
        <v>1</v>
      </c>
      <c r="I8" s="5"/>
      <c r="L8" s="4"/>
      <c r="M8" s="4"/>
      <c r="N8" s="4"/>
      <c r="Q8" s="5"/>
      <c r="T8" s="4"/>
      <c r="U8" s="4"/>
      <c r="V8" s="4"/>
      <c r="Y8" s="5"/>
      <c r="AB8" s="4"/>
      <c r="AC8" s="4"/>
      <c r="AD8" s="4"/>
    </row>
    <row r="9" spans="1:31" x14ac:dyDescent="0.2">
      <c r="A9" s="5"/>
      <c r="B9" s="1"/>
      <c r="C9" s="1"/>
      <c r="D9" s="44"/>
      <c r="E9" s="44"/>
      <c r="F9" s="4">
        <f>Tabelle1[[#This Row],[Zeit 1]]+Tabelle1[[#This Row],[Zeit 2]]</f>
        <v>0</v>
      </c>
      <c r="G9" s="1">
        <f>_xlfn.RANK.EQ(F9,$F$3:F19,1)</f>
        <v>1</v>
      </c>
      <c r="I9" s="5"/>
      <c r="L9" s="4"/>
      <c r="M9" s="4"/>
      <c r="N9" s="4"/>
      <c r="Q9" s="5"/>
      <c r="T9" s="4"/>
      <c r="U9" s="4"/>
      <c r="V9" s="4"/>
      <c r="Y9" s="5"/>
      <c r="AB9" s="4"/>
      <c r="AC9" s="4"/>
      <c r="AD9" s="4"/>
    </row>
    <row r="10" spans="1:31" x14ac:dyDescent="0.2">
      <c r="A10" s="5"/>
      <c r="B10" s="1"/>
      <c r="C10" s="1"/>
      <c r="D10" s="44"/>
      <c r="E10" s="44"/>
      <c r="F10" s="4">
        <f>Tabelle1[[#This Row],[Zeit 1]]+Tabelle1[[#This Row],[Zeit 2]]</f>
        <v>0</v>
      </c>
      <c r="G10" s="1">
        <f>_xlfn.RANK.EQ(F10,$F$3:F20,1)</f>
        <v>1</v>
      </c>
      <c r="I10" s="5"/>
      <c r="L10" s="4"/>
      <c r="M10" s="4"/>
      <c r="N10" s="4"/>
      <c r="Q10" s="5"/>
      <c r="T10" s="4"/>
      <c r="U10" s="4"/>
      <c r="V10" s="4"/>
      <c r="Y10" s="5"/>
      <c r="AB10" s="4"/>
      <c r="AC10" s="4"/>
      <c r="AD10" s="4"/>
    </row>
    <row r="11" spans="1:31" x14ac:dyDescent="0.2">
      <c r="A11" s="5"/>
      <c r="B11" s="1"/>
      <c r="C11" s="1"/>
      <c r="D11" s="44"/>
      <c r="E11" s="44"/>
      <c r="F11" s="4">
        <f>Tabelle1[[#This Row],[Zeit 1]]+Tabelle1[[#This Row],[Zeit 2]]</f>
        <v>0</v>
      </c>
      <c r="G11" s="1">
        <f>_xlfn.RANK.EQ(F11,$F$3:F21,1)</f>
        <v>1</v>
      </c>
      <c r="I11" s="5"/>
      <c r="L11" s="4"/>
      <c r="M11" s="4"/>
      <c r="N11" s="4"/>
      <c r="Q11" s="5"/>
      <c r="T11" s="4"/>
      <c r="U11" s="4"/>
      <c r="V11" s="4"/>
      <c r="Y11" s="5"/>
      <c r="AB11" s="4"/>
      <c r="AC11" s="4"/>
      <c r="AD11" s="4"/>
    </row>
    <row r="12" spans="1:31" x14ac:dyDescent="0.2">
      <c r="A12" s="5"/>
      <c r="B12" s="1"/>
      <c r="C12" s="1"/>
      <c r="D12" s="44"/>
      <c r="E12" s="44"/>
      <c r="F12" s="4">
        <f>Tabelle1[[#This Row],[Zeit 1]]+Tabelle1[[#This Row],[Zeit 2]]</f>
        <v>0</v>
      </c>
      <c r="G12" s="1">
        <f>_xlfn.RANK.EQ(F12,$F$3:F22,1)</f>
        <v>1</v>
      </c>
      <c r="I12" s="5"/>
      <c r="L12" s="4"/>
      <c r="M12" s="4"/>
      <c r="N12" s="4"/>
      <c r="Q12" s="5"/>
      <c r="T12" s="4"/>
      <c r="U12" s="4"/>
      <c r="V12" s="4"/>
      <c r="Y12" s="5"/>
      <c r="AB12" s="4"/>
      <c r="AC12" s="4"/>
      <c r="AD12" s="4"/>
    </row>
    <row r="13" spans="1:31" x14ac:dyDescent="0.2">
      <c r="A13" s="5"/>
      <c r="B13" s="1"/>
      <c r="C13" s="1"/>
      <c r="D13" s="44"/>
      <c r="E13" s="44"/>
      <c r="F13" s="4">
        <f>Tabelle1[[#This Row],[Zeit 1]]+Tabelle1[[#This Row],[Zeit 2]]</f>
        <v>0</v>
      </c>
      <c r="G13" s="1">
        <f>_xlfn.RANK.EQ(F13,$F$3:F23,1)</f>
        <v>1</v>
      </c>
      <c r="I13" s="5"/>
      <c r="L13" s="4"/>
      <c r="M13" s="4"/>
      <c r="N13" s="4"/>
      <c r="Q13" s="5"/>
      <c r="T13" s="4"/>
      <c r="U13" s="4"/>
      <c r="V13" s="4"/>
      <c r="Y13" s="5"/>
      <c r="AB13" s="4"/>
      <c r="AC13" s="4"/>
      <c r="AD13" s="4"/>
    </row>
    <row r="14" spans="1:31" x14ac:dyDescent="0.2">
      <c r="A14" s="5"/>
      <c r="B14" s="1"/>
      <c r="C14" s="1"/>
      <c r="D14" s="44"/>
      <c r="E14" s="44"/>
      <c r="F14" s="4">
        <f>Tabelle1[[#This Row],[Zeit 1]]+Tabelle1[[#This Row],[Zeit 2]]</f>
        <v>0</v>
      </c>
      <c r="G14" s="1">
        <f>_xlfn.RANK.EQ(F14,$F$3:F24,1)</f>
        <v>1</v>
      </c>
      <c r="I14" s="5"/>
      <c r="L14" s="4"/>
      <c r="M14" s="4"/>
      <c r="N14" s="4"/>
      <c r="Q14" s="5"/>
      <c r="T14" s="4"/>
      <c r="U14" s="4"/>
      <c r="V14" s="4"/>
      <c r="Y14" s="5"/>
      <c r="AB14" s="4"/>
      <c r="AC14" s="4"/>
      <c r="AD14" s="4"/>
    </row>
    <row r="15" spans="1:31" x14ac:dyDescent="0.2">
      <c r="A15" s="5"/>
      <c r="B15" s="1"/>
      <c r="C15" s="1"/>
      <c r="D15" s="44"/>
      <c r="E15" s="44"/>
      <c r="F15" s="4">
        <f>Tabelle1[[#This Row],[Zeit 1]]+Tabelle1[[#This Row],[Zeit 2]]</f>
        <v>0</v>
      </c>
      <c r="G15" s="1">
        <f>_xlfn.RANK.EQ(F15,$F$3:F25,1)</f>
        <v>1</v>
      </c>
      <c r="I15" s="5"/>
      <c r="L15" s="4"/>
      <c r="M15" s="4"/>
      <c r="N15" s="4"/>
      <c r="Q15" s="5"/>
      <c r="T15" s="4"/>
      <c r="U15" s="4"/>
      <c r="V15" s="4"/>
      <c r="Y15" s="5"/>
      <c r="AB15" s="4"/>
      <c r="AC15" s="4"/>
      <c r="AD15" s="4"/>
    </row>
    <row r="16" spans="1:31" x14ac:dyDescent="0.2">
      <c r="A16" s="5"/>
      <c r="B16" s="1"/>
      <c r="C16" s="1"/>
      <c r="D16" s="44"/>
      <c r="E16" s="44"/>
      <c r="F16" s="4">
        <f>Tabelle1[[#This Row],[Zeit 1]]+Tabelle1[[#This Row],[Zeit 2]]</f>
        <v>0</v>
      </c>
      <c r="G16" s="1">
        <f>_xlfn.RANK.EQ(F16,$F$3:F26,1)</f>
        <v>1</v>
      </c>
      <c r="I16" s="5"/>
      <c r="L16" s="4"/>
      <c r="M16" s="4"/>
      <c r="N16" s="4"/>
      <c r="Q16" s="5"/>
      <c r="T16" s="4"/>
      <c r="U16" s="4"/>
      <c r="V16" s="4"/>
      <c r="Y16" s="5"/>
      <c r="AB16" s="4"/>
      <c r="AC16" s="4"/>
      <c r="AD16" s="4"/>
    </row>
    <row r="17" spans="1:30" x14ac:dyDescent="0.2">
      <c r="A17" s="5"/>
      <c r="B17" s="1"/>
      <c r="C17" s="1"/>
      <c r="D17" s="44"/>
      <c r="E17" s="44"/>
      <c r="F17" s="4">
        <f>Tabelle1[[#This Row],[Zeit 1]]+Tabelle1[[#This Row],[Zeit 2]]</f>
        <v>0</v>
      </c>
      <c r="G17" s="1">
        <f>_xlfn.RANK.EQ(F17,$F$3:F27,1)</f>
        <v>1</v>
      </c>
      <c r="I17" s="5"/>
      <c r="L17" s="4"/>
      <c r="M17" s="4"/>
      <c r="N17" s="4"/>
      <c r="Q17" s="5"/>
      <c r="T17" s="4"/>
      <c r="U17" s="4"/>
      <c r="V17" s="4"/>
      <c r="Y17" s="5"/>
      <c r="AB17" s="4"/>
      <c r="AC17" s="4"/>
      <c r="AD17" s="4"/>
    </row>
    <row r="18" spans="1:30" x14ac:dyDescent="0.2">
      <c r="A18" s="5"/>
      <c r="B18" s="1"/>
      <c r="C18" s="1"/>
      <c r="D18" s="44"/>
      <c r="E18" s="44"/>
      <c r="F18" s="4">
        <f>Tabelle1[[#This Row],[Zeit 1]]+Tabelle1[[#This Row],[Zeit 2]]</f>
        <v>0</v>
      </c>
      <c r="G18" s="1">
        <f>_xlfn.RANK.EQ(F18,$F$3:F28,1)</f>
        <v>1</v>
      </c>
      <c r="I18" s="5"/>
      <c r="L18" s="4"/>
      <c r="M18" s="4"/>
      <c r="N18" s="4"/>
      <c r="Q18" s="5"/>
      <c r="T18" s="4"/>
      <c r="U18" s="4"/>
      <c r="V18" s="4"/>
      <c r="Y18" s="5"/>
      <c r="AB18" s="4"/>
      <c r="AC18" s="4"/>
      <c r="AD18" s="4"/>
    </row>
    <row r="19" spans="1:30" x14ac:dyDescent="0.2">
      <c r="A19" s="5"/>
      <c r="B19" s="1"/>
      <c r="C19" s="1"/>
      <c r="D19" s="44"/>
      <c r="E19" s="44"/>
      <c r="F19" s="4">
        <f>Tabelle1[[#This Row],[Zeit 1]]+Tabelle1[[#This Row],[Zeit 2]]</f>
        <v>0</v>
      </c>
      <c r="G19" s="1">
        <f>_xlfn.RANK.EQ(F19,$F$3:F29,1)</f>
        <v>1</v>
      </c>
      <c r="I19" s="5"/>
      <c r="L19" s="4"/>
      <c r="M19" s="4"/>
      <c r="N19" s="4"/>
      <c r="Q19" s="5"/>
      <c r="T19" s="4"/>
      <c r="U19" s="4"/>
      <c r="V19" s="4"/>
      <c r="Y19" s="5"/>
      <c r="AB19" s="4"/>
      <c r="AC19" s="4"/>
      <c r="AD19" s="4"/>
    </row>
    <row r="20" spans="1:30" x14ac:dyDescent="0.2">
      <c r="A20" s="5"/>
      <c r="B20" s="1"/>
      <c r="C20" s="1"/>
      <c r="D20" s="44"/>
      <c r="E20" s="44"/>
      <c r="F20" s="4">
        <f>Tabelle1[[#This Row],[Zeit 1]]+Tabelle1[[#This Row],[Zeit 2]]</f>
        <v>0</v>
      </c>
      <c r="G20" s="1">
        <f>_xlfn.RANK.EQ(F20,$F$3:F30,1)</f>
        <v>1</v>
      </c>
      <c r="I20" s="5"/>
      <c r="L20" s="4"/>
      <c r="M20" s="4"/>
      <c r="N20" s="4"/>
      <c r="Q20" s="5"/>
      <c r="T20" s="4"/>
      <c r="U20" s="4"/>
      <c r="V20" s="4"/>
      <c r="Y20" s="5"/>
      <c r="AB20" s="4"/>
      <c r="AC20" s="4"/>
      <c r="AD20" s="4"/>
    </row>
    <row r="21" spans="1:30" x14ac:dyDescent="0.2">
      <c r="A21" s="5"/>
      <c r="B21" s="1"/>
      <c r="C21" s="1"/>
      <c r="D21" s="44"/>
      <c r="E21" s="44"/>
      <c r="F21" s="4">
        <f>Tabelle1[[#This Row],[Zeit 1]]+Tabelle1[[#This Row],[Zeit 2]]</f>
        <v>0</v>
      </c>
      <c r="G21" s="1">
        <f>_xlfn.RANK.EQ(F21,$F$3:F31,1)</f>
        <v>1</v>
      </c>
      <c r="I21" s="5"/>
      <c r="L21" s="4"/>
      <c r="M21" s="4"/>
      <c r="N21" s="4"/>
      <c r="Q21" s="5"/>
      <c r="T21" s="4"/>
      <c r="U21" s="4"/>
      <c r="V21" s="4"/>
      <c r="Y21" s="5"/>
      <c r="AB21" s="4"/>
      <c r="AC21" s="4"/>
      <c r="AD21" s="4"/>
    </row>
    <row r="22" spans="1:30" x14ac:dyDescent="0.2">
      <c r="A22" s="5"/>
      <c r="B22" s="1"/>
      <c r="C22" s="1"/>
      <c r="D22" s="44"/>
      <c r="E22" s="44"/>
      <c r="F22" s="4">
        <f>Tabelle1[[#This Row],[Zeit 1]]+Tabelle1[[#This Row],[Zeit 2]]</f>
        <v>0</v>
      </c>
      <c r="G22" s="1">
        <f>_xlfn.RANK.EQ(F22,$F$3:F32,1)</f>
        <v>1</v>
      </c>
      <c r="I22" s="5"/>
      <c r="L22" s="4"/>
      <c r="M22" s="4"/>
      <c r="N22" s="4"/>
      <c r="Q22" s="5"/>
      <c r="T22" s="4"/>
      <c r="U22" s="4"/>
      <c r="V22" s="4"/>
      <c r="Y22" s="5"/>
      <c r="AB22" s="4"/>
      <c r="AC22" s="4"/>
      <c r="AD22" s="4"/>
    </row>
    <row r="23" spans="1:30" x14ac:dyDescent="0.2">
      <c r="A23" s="5"/>
      <c r="B23" s="1"/>
      <c r="C23" s="1"/>
      <c r="D23" s="44"/>
      <c r="E23" s="44"/>
      <c r="F23" s="4">
        <f>Tabelle1[[#This Row],[Zeit 1]]+Tabelle1[[#This Row],[Zeit 2]]</f>
        <v>0</v>
      </c>
      <c r="G23" s="1">
        <f>_xlfn.RANK.EQ(F23,$F$3:F33,1)</f>
        <v>1</v>
      </c>
      <c r="I23" s="5"/>
      <c r="L23" s="4"/>
      <c r="M23" s="4"/>
      <c r="N23" s="4"/>
      <c r="Q23" s="5"/>
      <c r="T23" s="4"/>
      <c r="U23" s="4"/>
      <c r="V23" s="4"/>
      <c r="Y23" s="5"/>
      <c r="AB23" s="4"/>
      <c r="AC23" s="4"/>
      <c r="AD23" s="4"/>
    </row>
    <row r="24" spans="1:30" x14ac:dyDescent="0.2">
      <c r="A24" s="5"/>
      <c r="B24" s="1"/>
      <c r="C24" s="1"/>
      <c r="D24" s="44"/>
      <c r="E24" s="44"/>
      <c r="F24" s="4">
        <f>Tabelle1[[#This Row],[Zeit 1]]+Tabelle1[[#This Row],[Zeit 2]]</f>
        <v>0</v>
      </c>
      <c r="G24" s="1">
        <f>_xlfn.RANK.EQ(F24,$F$3:F34,1)</f>
        <v>1</v>
      </c>
      <c r="I24" s="5"/>
      <c r="L24" s="4"/>
      <c r="M24" s="4"/>
      <c r="N24" s="4"/>
      <c r="Q24" s="5"/>
      <c r="T24" s="4"/>
      <c r="U24" s="4"/>
      <c r="V24" s="4"/>
      <c r="Y24" s="5"/>
      <c r="AB24" s="4"/>
      <c r="AC24" s="4"/>
      <c r="AD24" s="4"/>
    </row>
    <row r="25" spans="1:30" x14ac:dyDescent="0.2">
      <c r="A25" s="5"/>
      <c r="B25" s="1"/>
      <c r="C25" s="1"/>
      <c r="D25" s="44"/>
      <c r="E25" s="44"/>
      <c r="F25" s="4">
        <f>Tabelle1[[#This Row],[Zeit 1]]+Tabelle1[[#This Row],[Zeit 2]]</f>
        <v>0</v>
      </c>
      <c r="G25" s="1">
        <f>_xlfn.RANK.EQ(F25,$F$3:F35,1)</f>
        <v>1</v>
      </c>
      <c r="I25" s="5"/>
      <c r="L25" s="4"/>
      <c r="M25" s="4"/>
      <c r="N25" s="4"/>
      <c r="Q25" s="5"/>
      <c r="T25" s="4"/>
      <c r="U25" s="4"/>
      <c r="V25" s="4"/>
      <c r="Y25" s="5"/>
      <c r="AB25" s="4"/>
      <c r="AC25" s="4"/>
      <c r="AD25" s="4"/>
    </row>
    <row r="26" spans="1:30" x14ac:dyDescent="0.2">
      <c r="A26" s="5"/>
      <c r="B26" s="1"/>
      <c r="C26" s="1"/>
      <c r="D26" s="44"/>
      <c r="E26" s="44"/>
      <c r="F26" s="4">
        <f>Tabelle1[[#This Row],[Zeit 1]]+Tabelle1[[#This Row],[Zeit 2]]</f>
        <v>0</v>
      </c>
      <c r="G26" s="1">
        <f>_xlfn.RANK.EQ(F26,$F$3:F36,1)</f>
        <v>1</v>
      </c>
      <c r="I26" s="5"/>
      <c r="L26" s="4"/>
      <c r="M26" s="4"/>
      <c r="N26" s="4"/>
      <c r="Q26" s="5"/>
      <c r="T26" s="4"/>
      <c r="U26" s="4"/>
      <c r="V26" s="4"/>
      <c r="Y26" s="5"/>
      <c r="AB26" s="4"/>
      <c r="AC26" s="4"/>
      <c r="AD26" s="4"/>
    </row>
    <row r="27" spans="1:30" x14ac:dyDescent="0.2">
      <c r="A27" s="5"/>
      <c r="B27" s="1"/>
      <c r="C27" s="1"/>
      <c r="D27" s="44"/>
      <c r="E27" s="44"/>
      <c r="F27" s="4">
        <f>Tabelle1[[#This Row],[Zeit 1]]+Tabelle1[[#This Row],[Zeit 2]]</f>
        <v>0</v>
      </c>
      <c r="G27" s="1">
        <f>_xlfn.RANK.EQ(F27,$F$3:F37,1)</f>
        <v>1</v>
      </c>
      <c r="I27" s="5"/>
      <c r="L27" s="4"/>
      <c r="M27" s="4"/>
      <c r="N27" s="4"/>
      <c r="Q27" s="5"/>
      <c r="T27" s="4"/>
      <c r="U27" s="4"/>
      <c r="V27" s="4"/>
      <c r="Y27" s="5"/>
      <c r="AB27" s="4"/>
      <c r="AC27" s="4"/>
      <c r="AD27" s="4"/>
    </row>
    <row r="28" spans="1:30" x14ac:dyDescent="0.2">
      <c r="A28" s="5"/>
      <c r="B28" s="1"/>
      <c r="C28" s="1"/>
      <c r="D28" s="44"/>
      <c r="E28" s="44"/>
      <c r="F28" s="4">
        <f>Tabelle1[[#This Row],[Zeit 1]]+Tabelle1[[#This Row],[Zeit 2]]</f>
        <v>0</v>
      </c>
      <c r="G28" s="1">
        <f>_xlfn.RANK.EQ(F28,$F$3:F38,1)</f>
        <v>1</v>
      </c>
      <c r="I28" s="5"/>
      <c r="L28" s="4"/>
      <c r="M28" s="4"/>
      <c r="N28" s="4"/>
      <c r="Q28" s="5"/>
      <c r="T28" s="4"/>
      <c r="U28" s="4"/>
      <c r="V28" s="4"/>
      <c r="Y28" s="5"/>
      <c r="AB28" s="4"/>
      <c r="AC28" s="4"/>
      <c r="AD28" s="4"/>
    </row>
    <row r="29" spans="1:30" x14ac:dyDescent="0.2">
      <c r="A29" s="5"/>
      <c r="B29" s="1"/>
      <c r="C29" s="1"/>
      <c r="D29" s="44"/>
      <c r="E29" s="44"/>
      <c r="F29" s="4">
        <f>Tabelle1[[#This Row],[Zeit 1]]+Tabelle1[[#This Row],[Zeit 2]]</f>
        <v>0</v>
      </c>
      <c r="G29" s="1">
        <f>_xlfn.RANK.EQ(F29,$F$3:F39,1)</f>
        <v>1</v>
      </c>
      <c r="I29" s="5"/>
      <c r="L29" s="4"/>
      <c r="M29" s="4"/>
      <c r="N29" s="4"/>
      <c r="Q29" s="5"/>
      <c r="T29" s="4"/>
      <c r="U29" s="4"/>
      <c r="V29" s="4"/>
      <c r="Y29" s="5"/>
      <c r="AB29" s="4"/>
      <c r="AC29" s="4"/>
      <c r="AD29" s="4"/>
    </row>
    <row r="30" spans="1:30" x14ac:dyDescent="0.2">
      <c r="A30" s="5"/>
      <c r="B30" s="1"/>
      <c r="C30" s="1"/>
      <c r="D30" s="44"/>
      <c r="E30" s="44"/>
      <c r="F30" s="4">
        <f>Tabelle1[[#This Row],[Zeit 1]]+Tabelle1[[#This Row],[Zeit 2]]</f>
        <v>0</v>
      </c>
      <c r="G30" s="1">
        <f>_xlfn.RANK.EQ(F30,$F$3:F40,1)</f>
        <v>1</v>
      </c>
      <c r="I30" s="5"/>
      <c r="L30" s="4"/>
      <c r="M30" s="4"/>
      <c r="N30" s="4"/>
      <c r="Q30" s="5"/>
      <c r="T30" s="4"/>
      <c r="U30" s="4"/>
      <c r="V30" s="4"/>
      <c r="Y30" s="5"/>
      <c r="AB30" s="4"/>
      <c r="AC30" s="4"/>
      <c r="AD30" s="4"/>
    </row>
    <row r="31" spans="1:30" x14ac:dyDescent="0.2">
      <c r="A31" s="5"/>
      <c r="B31" s="1"/>
      <c r="C31" s="1"/>
      <c r="D31" s="44"/>
      <c r="E31" s="44"/>
      <c r="F31" s="4">
        <f>Tabelle1[[#This Row],[Zeit 1]]+Tabelle1[[#This Row],[Zeit 2]]</f>
        <v>0</v>
      </c>
      <c r="G31" s="1">
        <f>_xlfn.RANK.EQ(F31,$F$3:F41,1)</f>
        <v>1</v>
      </c>
      <c r="I31" s="5"/>
      <c r="L31" s="4"/>
      <c r="M31" s="4"/>
      <c r="N31" s="4"/>
      <c r="Q31" s="5"/>
      <c r="T31" s="4"/>
      <c r="U31" s="4"/>
      <c r="V31" s="4"/>
      <c r="Y31" s="5"/>
      <c r="AB31" s="4"/>
      <c r="AC31" s="4"/>
      <c r="AD31" s="4"/>
    </row>
    <row r="32" spans="1:30" x14ac:dyDescent="0.2">
      <c r="A32" s="5"/>
      <c r="B32" s="1"/>
      <c r="C32" s="1"/>
      <c r="D32" s="44"/>
      <c r="E32" s="44"/>
      <c r="F32" s="4">
        <f>Tabelle1[[#This Row],[Zeit 1]]+Tabelle1[[#This Row],[Zeit 2]]</f>
        <v>0</v>
      </c>
      <c r="G32" s="1">
        <f>_xlfn.RANK.EQ(F32,$F$3:F42,1)</f>
        <v>1</v>
      </c>
      <c r="I32" s="5"/>
      <c r="L32" s="4"/>
      <c r="M32" s="4"/>
      <c r="N32" s="4"/>
      <c r="Q32" s="5"/>
      <c r="T32" s="4"/>
      <c r="U32" s="4"/>
      <c r="V32" s="4"/>
      <c r="Y32" s="5"/>
      <c r="AB32" s="4"/>
      <c r="AC32" s="4"/>
      <c r="AD32" s="4"/>
    </row>
    <row r="33" spans="1:30" x14ac:dyDescent="0.2">
      <c r="A33" s="5"/>
      <c r="B33" s="1"/>
      <c r="C33" s="1"/>
      <c r="D33" s="44"/>
      <c r="E33" s="44"/>
      <c r="F33" s="4">
        <f>Tabelle1[[#This Row],[Zeit 1]]+Tabelle1[[#This Row],[Zeit 2]]</f>
        <v>0</v>
      </c>
      <c r="G33" s="1">
        <f>_xlfn.RANK.EQ(F33,$F$3:F43,1)</f>
        <v>1</v>
      </c>
      <c r="I33" s="5"/>
      <c r="L33" s="4"/>
      <c r="M33" s="4"/>
      <c r="N33" s="4"/>
      <c r="Q33" s="5"/>
      <c r="T33" s="4"/>
      <c r="U33" s="4"/>
      <c r="V33" s="4"/>
      <c r="Y33" s="5"/>
      <c r="AB33" s="4"/>
      <c r="AC33" s="4"/>
      <c r="AD33" s="4"/>
    </row>
    <row r="34" spans="1:30" x14ac:dyDescent="0.2">
      <c r="A34" s="5"/>
      <c r="B34" s="1"/>
      <c r="C34" s="1"/>
      <c r="D34" s="44"/>
      <c r="E34" s="44"/>
      <c r="F34" s="4">
        <f>Tabelle1[[#This Row],[Zeit 1]]+Tabelle1[[#This Row],[Zeit 2]]</f>
        <v>0</v>
      </c>
      <c r="G34" s="1">
        <f>_xlfn.RANK.EQ(F34,$F$3:F44,1)</f>
        <v>1</v>
      </c>
      <c r="I34" s="5"/>
      <c r="L34" s="4"/>
      <c r="M34" s="4"/>
      <c r="N34" s="4"/>
      <c r="Q34" s="5"/>
      <c r="T34" s="4"/>
      <c r="U34" s="4"/>
      <c r="V34" s="4"/>
      <c r="Y34" s="5"/>
      <c r="AB34" s="4"/>
      <c r="AC34" s="4"/>
      <c r="AD34" s="4"/>
    </row>
    <row r="35" spans="1:30" x14ac:dyDescent="0.2">
      <c r="A35" s="5"/>
      <c r="B35" s="1"/>
      <c r="C35" s="1"/>
      <c r="D35" s="44"/>
      <c r="E35" s="44"/>
      <c r="F35" s="4">
        <f>Tabelle1[[#This Row],[Zeit 1]]+Tabelle1[[#This Row],[Zeit 2]]</f>
        <v>0</v>
      </c>
      <c r="G35" s="1">
        <f>_xlfn.RANK.EQ(F35,$F$3:F45,1)</f>
        <v>1</v>
      </c>
      <c r="I35" s="5"/>
      <c r="L35" s="4"/>
      <c r="M35" s="4"/>
      <c r="N35" s="4"/>
      <c r="Q35" s="5"/>
      <c r="T35" s="4"/>
      <c r="U35" s="4"/>
      <c r="V35" s="4"/>
      <c r="Y35" s="5"/>
      <c r="AB35" s="4"/>
      <c r="AC35" s="4"/>
      <c r="AD35" s="4"/>
    </row>
    <row r="36" spans="1:30" x14ac:dyDescent="0.2">
      <c r="A36" s="5"/>
      <c r="B36" s="1"/>
      <c r="C36" s="1"/>
      <c r="D36" s="44"/>
      <c r="E36" s="44"/>
      <c r="F36" s="4">
        <f>Tabelle1[[#This Row],[Zeit 1]]+Tabelle1[[#This Row],[Zeit 2]]</f>
        <v>0</v>
      </c>
      <c r="G36" s="1">
        <f>_xlfn.RANK.EQ(F36,$F$3:F46,1)</f>
        <v>1</v>
      </c>
      <c r="I36" s="5"/>
      <c r="L36" s="4"/>
      <c r="M36" s="4"/>
      <c r="N36" s="4"/>
      <c r="Q36" s="5"/>
      <c r="T36" s="4"/>
      <c r="U36" s="4"/>
      <c r="V36" s="4"/>
      <c r="Y36" s="5"/>
      <c r="AB36" s="4"/>
      <c r="AC36" s="4"/>
      <c r="AD36" s="4"/>
    </row>
    <row r="37" spans="1:30" x14ac:dyDescent="0.2">
      <c r="A37" s="5"/>
      <c r="B37" s="1"/>
      <c r="C37" s="1"/>
      <c r="D37" s="44"/>
      <c r="E37" s="44"/>
      <c r="F37" s="4">
        <f>Tabelle1[[#This Row],[Zeit 1]]+Tabelle1[[#This Row],[Zeit 2]]</f>
        <v>0</v>
      </c>
      <c r="G37" s="1">
        <f>_xlfn.RANK.EQ(F37,$F$3:F47,1)</f>
        <v>1</v>
      </c>
      <c r="I37" s="5"/>
      <c r="L37" s="4"/>
      <c r="M37" s="4"/>
      <c r="N37" s="4"/>
      <c r="Q37" s="5"/>
      <c r="T37" s="4"/>
      <c r="U37" s="4"/>
      <c r="V37" s="4"/>
      <c r="Y37" s="5"/>
      <c r="AB37" s="4"/>
      <c r="AC37" s="4"/>
      <c r="AD37" s="4"/>
    </row>
    <row r="38" spans="1:30" x14ac:dyDescent="0.2">
      <c r="A38" s="5"/>
      <c r="B38" s="1"/>
      <c r="C38" s="1"/>
      <c r="D38" s="44"/>
      <c r="E38" s="44"/>
      <c r="F38" s="4">
        <f>Tabelle1[[#This Row],[Zeit 1]]+Tabelle1[[#This Row],[Zeit 2]]</f>
        <v>0</v>
      </c>
      <c r="G38" s="1">
        <f>_xlfn.RANK.EQ(F38,$F$3:F48,1)</f>
        <v>1</v>
      </c>
      <c r="I38" s="5"/>
      <c r="L38" s="4"/>
      <c r="M38" s="4"/>
      <c r="N38" s="4"/>
      <c r="Q38" s="5"/>
      <c r="T38" s="4"/>
      <c r="U38" s="4"/>
      <c r="V38" s="4"/>
      <c r="Y38" s="5"/>
      <c r="AB38" s="4"/>
      <c r="AC38" s="4"/>
      <c r="AD38" s="4"/>
    </row>
    <row r="39" spans="1:30" x14ac:dyDescent="0.2">
      <c r="A39" s="5"/>
      <c r="B39" s="1"/>
      <c r="C39" s="1"/>
      <c r="D39" s="44"/>
      <c r="E39" s="44"/>
      <c r="F39" s="4">
        <f>Tabelle1[[#This Row],[Zeit 1]]+Tabelle1[[#This Row],[Zeit 2]]</f>
        <v>0</v>
      </c>
      <c r="G39" s="1">
        <f>_xlfn.RANK.EQ(F39,$F$3:F49,1)</f>
        <v>1</v>
      </c>
      <c r="I39" s="5"/>
      <c r="L39" s="4"/>
      <c r="M39" s="4"/>
      <c r="N39" s="4"/>
      <c r="Q39" s="5"/>
      <c r="T39" s="4"/>
      <c r="U39" s="4"/>
      <c r="V39" s="4"/>
      <c r="Y39" s="5"/>
      <c r="AB39" s="4"/>
      <c r="AC39" s="4"/>
      <c r="AD39" s="4"/>
    </row>
    <row r="40" spans="1:30" x14ac:dyDescent="0.2">
      <c r="A40" s="5"/>
      <c r="B40" s="1"/>
      <c r="C40" s="1"/>
      <c r="D40" s="44"/>
      <c r="E40" s="44"/>
      <c r="F40" s="4">
        <f>Tabelle1[[#This Row],[Zeit 1]]+Tabelle1[[#This Row],[Zeit 2]]</f>
        <v>0</v>
      </c>
      <c r="G40" s="1">
        <f>_xlfn.RANK.EQ(F40,$F$3:F50,1)</f>
        <v>1</v>
      </c>
      <c r="I40" s="5"/>
      <c r="L40" s="4"/>
      <c r="M40" s="4"/>
      <c r="N40" s="4"/>
      <c r="Q40" s="5"/>
      <c r="T40" s="4"/>
      <c r="U40" s="4"/>
      <c r="V40" s="4"/>
      <c r="Y40" s="5"/>
      <c r="AB40" s="4"/>
      <c r="AC40" s="4"/>
      <c r="AD40" s="4"/>
    </row>
    <row r="41" spans="1:30" x14ac:dyDescent="0.2">
      <c r="I41" s="5"/>
      <c r="L41" s="4"/>
      <c r="M41" s="4"/>
      <c r="N41" s="4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C4FEE-A424-4D58-8DCB-130896343DED}">
  <sheetPr>
    <tabColor theme="8" tint="-0.249977111117893"/>
  </sheetPr>
  <dimension ref="A1:G39"/>
  <sheetViews>
    <sheetView workbookViewId="0">
      <selection activeCell="I15" sqref="I15"/>
    </sheetView>
  </sheetViews>
  <sheetFormatPr baseColWidth="10" defaultRowHeight="14.25" x14ac:dyDescent="0.2"/>
  <cols>
    <col min="1" max="1" width="14.125" customWidth="1"/>
    <col min="2" max="2" width="19.625" customWidth="1"/>
    <col min="3" max="3" width="18" customWidth="1"/>
    <col min="6" max="6" width="13" customWidth="1"/>
  </cols>
  <sheetData>
    <row r="1" spans="1:7" ht="27" customHeight="1" x14ac:dyDescent="0.2">
      <c r="A1" s="3" t="s">
        <v>23</v>
      </c>
      <c r="D1" t="s">
        <v>9</v>
      </c>
    </row>
    <row r="2" spans="1:7" ht="15" x14ac:dyDescent="0.2">
      <c r="A2" s="33" t="s">
        <v>13</v>
      </c>
      <c r="B2" s="22" t="s">
        <v>4</v>
      </c>
      <c r="C2" s="22" t="s">
        <v>0</v>
      </c>
      <c r="D2" s="22" t="s">
        <v>1</v>
      </c>
      <c r="E2" s="22" t="s">
        <v>2</v>
      </c>
      <c r="F2" s="22" t="s">
        <v>3</v>
      </c>
      <c r="G2" s="34" t="s">
        <v>5</v>
      </c>
    </row>
    <row r="3" spans="1:7" x14ac:dyDescent="0.2">
      <c r="A3" s="14"/>
      <c r="B3" s="7"/>
      <c r="C3" s="7"/>
      <c r="D3" s="15"/>
      <c r="E3" s="15"/>
      <c r="F3" s="15">
        <f t="shared" ref="F3:F39" si="0">SUM(D3:E3)</f>
        <v>0</v>
      </c>
      <c r="G3" s="36">
        <f>_xlfn.RANK.EQ(Tabelle10[[#This Row],[Summe Zeit]],Tabelle10[Summe Zeit],1)</f>
        <v>1</v>
      </c>
    </row>
    <row r="4" spans="1:7" x14ac:dyDescent="0.2">
      <c r="A4" s="16"/>
      <c r="B4" s="9"/>
      <c r="C4" s="9"/>
      <c r="D4" s="17"/>
      <c r="E4" s="17"/>
      <c r="F4" s="17">
        <f t="shared" si="0"/>
        <v>0</v>
      </c>
      <c r="G4" s="37">
        <f>_xlfn.RANK.EQ(Tabelle10[[#This Row],[Summe Zeit]],Tabelle10[Summe Zeit],1)</f>
        <v>1</v>
      </c>
    </row>
    <row r="5" spans="1:7" x14ac:dyDescent="0.2">
      <c r="A5" s="14"/>
      <c r="B5" s="7"/>
      <c r="C5" s="7"/>
      <c r="D5" s="15"/>
      <c r="E5" s="15"/>
      <c r="F5" s="15">
        <f t="shared" si="0"/>
        <v>0</v>
      </c>
      <c r="G5" s="36">
        <f>_xlfn.RANK.EQ(Tabelle10[[#This Row],[Summe Zeit]],Tabelle10[Summe Zeit],1)</f>
        <v>1</v>
      </c>
    </row>
    <row r="6" spans="1:7" x14ac:dyDescent="0.2">
      <c r="A6" s="16"/>
      <c r="B6" s="9"/>
      <c r="C6" s="9"/>
      <c r="D6" s="17"/>
      <c r="E6" s="17"/>
      <c r="F6" s="17">
        <f t="shared" si="0"/>
        <v>0</v>
      </c>
      <c r="G6" s="37">
        <f>_xlfn.RANK.EQ(Tabelle10[[#This Row],[Summe Zeit]],Tabelle10[Summe Zeit],1)</f>
        <v>1</v>
      </c>
    </row>
    <row r="7" spans="1:7" x14ac:dyDescent="0.2">
      <c r="A7" s="14"/>
      <c r="B7" s="7"/>
      <c r="C7" s="7"/>
      <c r="D7" s="15"/>
      <c r="E7" s="15"/>
      <c r="F7" s="15">
        <f t="shared" si="0"/>
        <v>0</v>
      </c>
      <c r="G7" s="36">
        <f>_xlfn.RANK.EQ(Tabelle10[[#This Row],[Summe Zeit]],Tabelle10[Summe Zeit],1)</f>
        <v>1</v>
      </c>
    </row>
    <row r="8" spans="1:7" x14ac:dyDescent="0.2">
      <c r="A8" s="16"/>
      <c r="B8" s="9"/>
      <c r="C8" s="9"/>
      <c r="D8" s="17"/>
      <c r="E8" s="17"/>
      <c r="F8" s="17">
        <f t="shared" si="0"/>
        <v>0</v>
      </c>
      <c r="G8" s="37">
        <f>_xlfn.RANK.EQ(Tabelle10[[#This Row],[Summe Zeit]],Tabelle10[Summe Zeit],1)</f>
        <v>1</v>
      </c>
    </row>
    <row r="9" spans="1:7" x14ac:dyDescent="0.2">
      <c r="A9" s="14"/>
      <c r="B9" s="7"/>
      <c r="C9" s="7"/>
      <c r="D9" s="15"/>
      <c r="E9" s="15"/>
      <c r="F9" s="15">
        <f t="shared" si="0"/>
        <v>0</v>
      </c>
      <c r="G9" s="36">
        <f>_xlfn.RANK.EQ(Tabelle10[[#This Row],[Summe Zeit]],Tabelle10[Summe Zeit],1)</f>
        <v>1</v>
      </c>
    </row>
    <row r="10" spans="1:7" x14ac:dyDescent="0.2">
      <c r="A10" s="16"/>
      <c r="B10" s="9"/>
      <c r="C10" s="9"/>
      <c r="D10" s="17"/>
      <c r="E10" s="17"/>
      <c r="F10" s="17">
        <f t="shared" si="0"/>
        <v>0</v>
      </c>
      <c r="G10" s="37">
        <f>_xlfn.RANK.EQ(Tabelle10[[#This Row],[Summe Zeit]],Tabelle10[Summe Zeit],1)</f>
        <v>1</v>
      </c>
    </row>
    <row r="11" spans="1:7" x14ac:dyDescent="0.2">
      <c r="A11" s="14"/>
      <c r="B11" s="7"/>
      <c r="C11" s="7"/>
      <c r="D11" s="15"/>
      <c r="E11" s="15"/>
      <c r="F11" s="15">
        <f t="shared" si="0"/>
        <v>0</v>
      </c>
      <c r="G11" s="36">
        <f>_xlfn.RANK.EQ(Tabelle10[[#This Row],[Summe Zeit]],Tabelle10[Summe Zeit],1)</f>
        <v>1</v>
      </c>
    </row>
    <row r="12" spans="1:7" x14ac:dyDescent="0.2">
      <c r="A12" s="16"/>
      <c r="B12" s="9"/>
      <c r="C12" s="9"/>
      <c r="D12" s="17"/>
      <c r="E12" s="17"/>
      <c r="F12" s="17">
        <f t="shared" si="0"/>
        <v>0</v>
      </c>
      <c r="G12" s="37">
        <f>_xlfn.RANK.EQ(Tabelle10[[#This Row],[Summe Zeit]],Tabelle10[Summe Zeit],1)</f>
        <v>1</v>
      </c>
    </row>
    <row r="13" spans="1:7" x14ac:dyDescent="0.2">
      <c r="A13" s="14"/>
      <c r="B13" s="7"/>
      <c r="C13" s="7"/>
      <c r="D13" s="15"/>
      <c r="E13" s="15"/>
      <c r="F13" s="15">
        <f t="shared" si="0"/>
        <v>0</v>
      </c>
      <c r="G13" s="36">
        <f>_xlfn.RANK.EQ(Tabelle10[[#This Row],[Summe Zeit]],Tabelle10[Summe Zeit],1)</f>
        <v>1</v>
      </c>
    </row>
    <row r="14" spans="1:7" x14ac:dyDescent="0.2">
      <c r="F14" s="17">
        <f t="shared" si="0"/>
        <v>0</v>
      </c>
      <c r="G14" s="37">
        <f>_xlfn.RANK.EQ(Tabelle10[[#This Row],[Summe Zeit]],Tabelle10[Summe Zeit],1)</f>
        <v>1</v>
      </c>
    </row>
    <row r="15" spans="1:7" x14ac:dyDescent="0.2">
      <c r="F15" s="15">
        <f t="shared" si="0"/>
        <v>0</v>
      </c>
      <c r="G15" s="36">
        <f>_xlfn.RANK.EQ(Tabelle10[[#This Row],[Summe Zeit]],Tabelle10[Summe Zeit],1)</f>
        <v>1</v>
      </c>
    </row>
    <row r="16" spans="1:7" x14ac:dyDescent="0.2">
      <c r="F16" s="17">
        <f t="shared" si="0"/>
        <v>0</v>
      </c>
      <c r="G16" s="37">
        <f>_xlfn.RANK.EQ(Tabelle10[[#This Row],[Summe Zeit]],Tabelle10[Summe Zeit],1)</f>
        <v>1</v>
      </c>
    </row>
    <row r="17" spans="6:7" x14ac:dyDescent="0.2">
      <c r="F17" s="15">
        <f t="shared" si="0"/>
        <v>0</v>
      </c>
      <c r="G17" s="36">
        <f>_xlfn.RANK.EQ(Tabelle10[[#This Row],[Summe Zeit]],Tabelle10[Summe Zeit],1)</f>
        <v>1</v>
      </c>
    </row>
    <row r="18" spans="6:7" x14ac:dyDescent="0.2">
      <c r="F18" s="17">
        <f t="shared" si="0"/>
        <v>0</v>
      </c>
      <c r="G18" s="37">
        <f>_xlfn.RANK.EQ(Tabelle10[[#This Row],[Summe Zeit]],Tabelle10[Summe Zeit],1)</f>
        <v>1</v>
      </c>
    </row>
    <row r="19" spans="6:7" x14ac:dyDescent="0.2">
      <c r="F19" s="15">
        <f t="shared" si="0"/>
        <v>0</v>
      </c>
      <c r="G19" s="36">
        <f>_xlfn.RANK.EQ(Tabelle10[[#This Row],[Summe Zeit]],Tabelle10[Summe Zeit],1)</f>
        <v>1</v>
      </c>
    </row>
    <row r="20" spans="6:7" x14ac:dyDescent="0.2">
      <c r="F20" s="17">
        <f t="shared" si="0"/>
        <v>0</v>
      </c>
      <c r="G20" s="37">
        <f>_xlfn.RANK.EQ(Tabelle10[[#This Row],[Summe Zeit]],Tabelle10[Summe Zeit],1)</f>
        <v>1</v>
      </c>
    </row>
    <row r="21" spans="6:7" x14ac:dyDescent="0.2">
      <c r="F21" s="15">
        <f t="shared" si="0"/>
        <v>0</v>
      </c>
      <c r="G21" s="36">
        <f>_xlfn.RANK.EQ(Tabelle10[[#This Row],[Summe Zeit]],Tabelle10[Summe Zeit],1)</f>
        <v>1</v>
      </c>
    </row>
    <row r="22" spans="6:7" x14ac:dyDescent="0.2">
      <c r="F22" s="17">
        <f t="shared" si="0"/>
        <v>0</v>
      </c>
      <c r="G22" s="37">
        <f>_xlfn.RANK.EQ(Tabelle10[[#This Row],[Summe Zeit]],Tabelle10[Summe Zeit],1)</f>
        <v>1</v>
      </c>
    </row>
    <row r="23" spans="6:7" x14ac:dyDescent="0.2">
      <c r="F23" s="15">
        <f t="shared" si="0"/>
        <v>0</v>
      </c>
      <c r="G23" s="36">
        <f>_xlfn.RANK.EQ(Tabelle10[[#This Row],[Summe Zeit]],Tabelle10[Summe Zeit],1)</f>
        <v>1</v>
      </c>
    </row>
    <row r="24" spans="6:7" x14ac:dyDescent="0.2">
      <c r="F24" s="17">
        <f t="shared" si="0"/>
        <v>0</v>
      </c>
      <c r="G24" s="37">
        <f>_xlfn.RANK.EQ(Tabelle10[[#This Row],[Summe Zeit]],Tabelle10[Summe Zeit],1)</f>
        <v>1</v>
      </c>
    </row>
    <row r="25" spans="6:7" x14ac:dyDescent="0.2">
      <c r="F25" s="15">
        <f t="shared" si="0"/>
        <v>0</v>
      </c>
      <c r="G25" s="36">
        <f>_xlfn.RANK.EQ(Tabelle10[[#This Row],[Summe Zeit]],Tabelle10[Summe Zeit],1)</f>
        <v>1</v>
      </c>
    </row>
    <row r="26" spans="6:7" x14ac:dyDescent="0.2">
      <c r="F26" s="17">
        <f t="shared" si="0"/>
        <v>0</v>
      </c>
      <c r="G26" s="37">
        <f>_xlfn.RANK.EQ(Tabelle10[[#This Row],[Summe Zeit]],Tabelle10[Summe Zeit],1)</f>
        <v>1</v>
      </c>
    </row>
    <row r="27" spans="6:7" x14ac:dyDescent="0.2">
      <c r="F27" s="15">
        <f t="shared" si="0"/>
        <v>0</v>
      </c>
      <c r="G27" s="36">
        <f>_xlfn.RANK.EQ(Tabelle10[[#This Row],[Summe Zeit]],Tabelle10[Summe Zeit],1)</f>
        <v>1</v>
      </c>
    </row>
    <row r="28" spans="6:7" x14ac:dyDescent="0.2">
      <c r="F28" s="17">
        <f t="shared" si="0"/>
        <v>0</v>
      </c>
      <c r="G28" s="37">
        <f>_xlfn.RANK.EQ(Tabelle10[[#This Row],[Summe Zeit]],Tabelle10[Summe Zeit],1)</f>
        <v>1</v>
      </c>
    </row>
    <row r="29" spans="6:7" x14ac:dyDescent="0.2">
      <c r="F29" s="15">
        <f t="shared" si="0"/>
        <v>0</v>
      </c>
      <c r="G29" s="36">
        <f>_xlfn.RANK.EQ(Tabelle10[[#This Row],[Summe Zeit]],Tabelle10[Summe Zeit],1)</f>
        <v>1</v>
      </c>
    </row>
    <row r="30" spans="6:7" x14ac:dyDescent="0.2">
      <c r="F30" s="17">
        <f t="shared" si="0"/>
        <v>0</v>
      </c>
      <c r="G30" s="37">
        <f>_xlfn.RANK.EQ(Tabelle10[[#This Row],[Summe Zeit]],Tabelle10[Summe Zeit],1)</f>
        <v>1</v>
      </c>
    </row>
    <row r="31" spans="6:7" x14ac:dyDescent="0.2">
      <c r="F31" s="15">
        <f t="shared" si="0"/>
        <v>0</v>
      </c>
      <c r="G31" s="36">
        <f>_xlfn.RANK.EQ(Tabelle10[[#This Row],[Summe Zeit]],Tabelle10[Summe Zeit],1)</f>
        <v>1</v>
      </c>
    </row>
    <row r="32" spans="6:7" x14ac:dyDescent="0.2">
      <c r="F32" s="17">
        <f t="shared" si="0"/>
        <v>0</v>
      </c>
      <c r="G32" s="37">
        <f>_xlfn.RANK.EQ(Tabelle10[[#This Row],[Summe Zeit]],Tabelle10[Summe Zeit],1)</f>
        <v>1</v>
      </c>
    </row>
    <row r="33" spans="6:7" x14ac:dyDescent="0.2">
      <c r="F33" s="15">
        <f t="shared" si="0"/>
        <v>0</v>
      </c>
      <c r="G33" s="36">
        <f>_xlfn.RANK.EQ(Tabelle10[[#This Row],[Summe Zeit]],Tabelle10[Summe Zeit],1)</f>
        <v>1</v>
      </c>
    </row>
    <row r="34" spans="6:7" x14ac:dyDescent="0.2">
      <c r="F34" s="17">
        <f t="shared" si="0"/>
        <v>0</v>
      </c>
      <c r="G34" s="37">
        <f>_xlfn.RANK.EQ(Tabelle10[[#This Row],[Summe Zeit]],Tabelle10[Summe Zeit],1)</f>
        <v>1</v>
      </c>
    </row>
    <row r="35" spans="6:7" x14ac:dyDescent="0.2">
      <c r="F35" s="15">
        <f t="shared" si="0"/>
        <v>0</v>
      </c>
      <c r="G35" s="36">
        <f>_xlfn.RANK.EQ(Tabelle10[[#This Row],[Summe Zeit]],Tabelle10[Summe Zeit],1)</f>
        <v>1</v>
      </c>
    </row>
    <row r="36" spans="6:7" x14ac:dyDescent="0.2">
      <c r="F36" s="17">
        <f t="shared" si="0"/>
        <v>0</v>
      </c>
      <c r="G36" s="37">
        <f>_xlfn.RANK.EQ(Tabelle10[[#This Row],[Summe Zeit]],Tabelle10[Summe Zeit],1)</f>
        <v>1</v>
      </c>
    </row>
    <row r="37" spans="6:7" x14ac:dyDescent="0.2">
      <c r="F37" s="15">
        <f t="shared" si="0"/>
        <v>0</v>
      </c>
      <c r="G37" s="36">
        <f>_xlfn.RANK.EQ(Tabelle10[[#This Row],[Summe Zeit]],Tabelle10[Summe Zeit],1)</f>
        <v>1</v>
      </c>
    </row>
    <row r="38" spans="6:7" x14ac:dyDescent="0.2">
      <c r="F38" s="17">
        <f t="shared" si="0"/>
        <v>0</v>
      </c>
      <c r="G38" s="37">
        <f>_xlfn.RANK.EQ(Tabelle10[[#This Row],[Summe Zeit]],Tabelle10[Summe Zeit],1)</f>
        <v>1</v>
      </c>
    </row>
    <row r="39" spans="6:7" x14ac:dyDescent="0.2">
      <c r="F39" s="15">
        <f t="shared" si="0"/>
        <v>0</v>
      </c>
      <c r="G39" s="36">
        <f>_xlfn.RANK.EQ(Tabelle10[[#This Row],[Summe Zeit]],Tabelle10[Summe Zeit],1)</f>
        <v>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30F34-849A-46FE-AB77-550EA203166E}">
  <sheetPr>
    <tabColor theme="8" tint="-0.249977111117893"/>
  </sheetPr>
  <dimension ref="A1:G39"/>
  <sheetViews>
    <sheetView workbookViewId="0">
      <selection activeCell="B3" sqref="B3"/>
    </sheetView>
  </sheetViews>
  <sheetFormatPr baseColWidth="10" defaultRowHeight="14.25" x14ac:dyDescent="0.2"/>
  <cols>
    <col min="1" max="1" width="14.125" customWidth="1"/>
    <col min="2" max="2" width="19.625" customWidth="1"/>
    <col min="3" max="3" width="18" customWidth="1"/>
    <col min="6" max="6" width="13" customWidth="1"/>
  </cols>
  <sheetData>
    <row r="1" spans="1:7" ht="27" customHeight="1" x14ac:dyDescent="0.2">
      <c r="A1" s="3" t="s">
        <v>24</v>
      </c>
      <c r="D1" t="s">
        <v>11</v>
      </c>
    </row>
    <row r="2" spans="1:7" ht="15" x14ac:dyDescent="0.2">
      <c r="A2" s="33" t="s">
        <v>13</v>
      </c>
      <c r="B2" s="22" t="s">
        <v>4</v>
      </c>
      <c r="C2" s="22" t="s">
        <v>0</v>
      </c>
      <c r="D2" s="22" t="s">
        <v>1</v>
      </c>
      <c r="E2" s="22" t="s">
        <v>2</v>
      </c>
      <c r="F2" s="22" t="s">
        <v>3</v>
      </c>
      <c r="G2" s="34" t="s">
        <v>5</v>
      </c>
    </row>
    <row r="3" spans="1:7" x14ac:dyDescent="0.2">
      <c r="A3" s="14"/>
      <c r="B3" s="7"/>
      <c r="C3" s="7"/>
      <c r="D3" s="15"/>
      <c r="E3" s="15"/>
      <c r="F3" s="15">
        <f t="shared" ref="F3:F39" si="0">SUM(D3:E3)</f>
        <v>0</v>
      </c>
      <c r="G3" s="36">
        <f>_xlfn.RANK.EQ(Tabelle11[[#This Row],[Summe Zeit]],Tabelle11[Summe Zeit],1)</f>
        <v>1</v>
      </c>
    </row>
    <row r="4" spans="1:7" x14ac:dyDescent="0.2">
      <c r="A4" s="16"/>
      <c r="B4" s="9"/>
      <c r="C4" s="9"/>
      <c r="D4" s="17"/>
      <c r="E4" s="17"/>
      <c r="F4" s="17">
        <f t="shared" si="0"/>
        <v>0</v>
      </c>
      <c r="G4" s="37">
        <f>_xlfn.RANK.EQ(Tabelle11[[#This Row],[Summe Zeit]],Tabelle11[Summe Zeit],1)</f>
        <v>1</v>
      </c>
    </row>
    <row r="5" spans="1:7" x14ac:dyDescent="0.2">
      <c r="A5" s="14"/>
      <c r="B5" s="7"/>
      <c r="C5" s="7"/>
      <c r="D5" s="15"/>
      <c r="E5" s="15"/>
      <c r="F5" s="15">
        <f t="shared" si="0"/>
        <v>0</v>
      </c>
      <c r="G5" s="36">
        <f>_xlfn.RANK.EQ(Tabelle11[[#This Row],[Summe Zeit]],Tabelle11[Summe Zeit],1)</f>
        <v>1</v>
      </c>
    </row>
    <row r="6" spans="1:7" x14ac:dyDescent="0.2">
      <c r="A6" s="16"/>
      <c r="B6" s="9"/>
      <c r="C6" s="9"/>
      <c r="D6" s="17"/>
      <c r="E6" s="17"/>
      <c r="F6" s="17">
        <f t="shared" si="0"/>
        <v>0</v>
      </c>
      <c r="G6" s="37">
        <f>_xlfn.RANK.EQ(Tabelle11[[#This Row],[Summe Zeit]],Tabelle11[Summe Zeit],1)</f>
        <v>1</v>
      </c>
    </row>
    <row r="7" spans="1:7" x14ac:dyDescent="0.2">
      <c r="A7" s="14"/>
      <c r="B7" s="7"/>
      <c r="C7" s="7"/>
      <c r="D7" s="15"/>
      <c r="E7" s="15"/>
      <c r="F7" s="15">
        <f t="shared" si="0"/>
        <v>0</v>
      </c>
      <c r="G7" s="36">
        <f>_xlfn.RANK.EQ(Tabelle11[[#This Row],[Summe Zeit]],Tabelle11[Summe Zeit],1)</f>
        <v>1</v>
      </c>
    </row>
    <row r="8" spans="1:7" x14ac:dyDescent="0.2">
      <c r="A8" s="16"/>
      <c r="B8" s="9"/>
      <c r="C8" s="9"/>
      <c r="D8" s="17"/>
      <c r="E8" s="17"/>
      <c r="F8" s="17">
        <f t="shared" si="0"/>
        <v>0</v>
      </c>
      <c r="G8" s="37">
        <f>_xlfn.RANK.EQ(Tabelle11[[#This Row],[Summe Zeit]],Tabelle11[Summe Zeit],1)</f>
        <v>1</v>
      </c>
    </row>
    <row r="9" spans="1:7" x14ac:dyDescent="0.2">
      <c r="A9" s="14"/>
      <c r="B9" s="7"/>
      <c r="C9" s="7"/>
      <c r="D9" s="15"/>
      <c r="E9" s="15"/>
      <c r="F9" s="15">
        <f t="shared" si="0"/>
        <v>0</v>
      </c>
      <c r="G9" s="36">
        <f>_xlfn.RANK.EQ(Tabelle11[[#This Row],[Summe Zeit]],Tabelle11[Summe Zeit],1)</f>
        <v>1</v>
      </c>
    </row>
    <row r="10" spans="1:7" x14ac:dyDescent="0.2">
      <c r="A10" s="16"/>
      <c r="B10" s="9"/>
      <c r="C10" s="9"/>
      <c r="D10" s="17"/>
      <c r="E10" s="17"/>
      <c r="F10" s="17">
        <f t="shared" si="0"/>
        <v>0</v>
      </c>
      <c r="G10" s="37">
        <f>_xlfn.RANK.EQ(Tabelle11[[#This Row],[Summe Zeit]],Tabelle11[Summe Zeit],1)</f>
        <v>1</v>
      </c>
    </row>
    <row r="11" spans="1:7" x14ac:dyDescent="0.2">
      <c r="A11" s="14"/>
      <c r="B11" s="7"/>
      <c r="C11" s="7"/>
      <c r="D11" s="15"/>
      <c r="E11" s="15"/>
      <c r="F11" s="15">
        <f t="shared" si="0"/>
        <v>0</v>
      </c>
      <c r="G11" s="36">
        <f>_xlfn.RANK.EQ(Tabelle11[[#This Row],[Summe Zeit]],Tabelle11[Summe Zeit],1)</f>
        <v>1</v>
      </c>
    </row>
    <row r="12" spans="1:7" x14ac:dyDescent="0.2">
      <c r="A12" s="16"/>
      <c r="B12" s="9"/>
      <c r="C12" s="9"/>
      <c r="D12" s="17"/>
      <c r="E12" s="17"/>
      <c r="F12" s="17">
        <f t="shared" si="0"/>
        <v>0</v>
      </c>
      <c r="G12" s="37">
        <f>_xlfn.RANK.EQ(Tabelle11[[#This Row],[Summe Zeit]],Tabelle11[Summe Zeit],1)</f>
        <v>1</v>
      </c>
    </row>
    <row r="13" spans="1:7" x14ac:dyDescent="0.2">
      <c r="A13" s="14"/>
      <c r="B13" s="7"/>
      <c r="C13" s="7"/>
      <c r="D13" s="15"/>
      <c r="E13" s="15"/>
      <c r="F13" s="15">
        <f t="shared" si="0"/>
        <v>0</v>
      </c>
      <c r="G13" s="36">
        <f>_xlfn.RANK.EQ(Tabelle11[[#This Row],[Summe Zeit]],Tabelle11[Summe Zeit],1)</f>
        <v>1</v>
      </c>
    </row>
    <row r="14" spans="1:7" x14ac:dyDescent="0.2">
      <c r="F14" s="17">
        <f t="shared" si="0"/>
        <v>0</v>
      </c>
      <c r="G14" s="37">
        <f>_xlfn.RANK.EQ(Tabelle11[[#This Row],[Summe Zeit]],Tabelle11[Summe Zeit],1)</f>
        <v>1</v>
      </c>
    </row>
    <row r="15" spans="1:7" x14ac:dyDescent="0.2">
      <c r="F15" s="15">
        <f t="shared" si="0"/>
        <v>0</v>
      </c>
      <c r="G15" s="36">
        <f>_xlfn.RANK.EQ(Tabelle11[[#This Row],[Summe Zeit]],Tabelle11[Summe Zeit],1)</f>
        <v>1</v>
      </c>
    </row>
    <row r="16" spans="1:7" x14ac:dyDescent="0.2">
      <c r="F16" s="17">
        <f t="shared" si="0"/>
        <v>0</v>
      </c>
      <c r="G16" s="37">
        <f>_xlfn.RANK.EQ(Tabelle11[[#This Row],[Summe Zeit]],Tabelle11[Summe Zeit],1)</f>
        <v>1</v>
      </c>
    </row>
    <row r="17" spans="6:7" x14ac:dyDescent="0.2">
      <c r="F17" s="15">
        <f t="shared" si="0"/>
        <v>0</v>
      </c>
      <c r="G17" s="36">
        <f>_xlfn.RANK.EQ(Tabelle11[[#This Row],[Summe Zeit]],Tabelle11[Summe Zeit],1)</f>
        <v>1</v>
      </c>
    </row>
    <row r="18" spans="6:7" x14ac:dyDescent="0.2">
      <c r="F18" s="17">
        <f t="shared" si="0"/>
        <v>0</v>
      </c>
      <c r="G18" s="37">
        <f>_xlfn.RANK.EQ(Tabelle11[[#This Row],[Summe Zeit]],Tabelle11[Summe Zeit],1)</f>
        <v>1</v>
      </c>
    </row>
    <row r="19" spans="6:7" x14ac:dyDescent="0.2">
      <c r="F19" s="15">
        <f t="shared" si="0"/>
        <v>0</v>
      </c>
      <c r="G19" s="36">
        <f>_xlfn.RANK.EQ(Tabelle11[[#This Row],[Summe Zeit]],Tabelle11[Summe Zeit],1)</f>
        <v>1</v>
      </c>
    </row>
    <row r="20" spans="6:7" x14ac:dyDescent="0.2">
      <c r="F20" s="17">
        <f t="shared" si="0"/>
        <v>0</v>
      </c>
      <c r="G20" s="37">
        <f>_xlfn.RANK.EQ(Tabelle11[[#This Row],[Summe Zeit]],Tabelle11[Summe Zeit],1)</f>
        <v>1</v>
      </c>
    </row>
    <row r="21" spans="6:7" x14ac:dyDescent="0.2">
      <c r="F21" s="15">
        <f t="shared" si="0"/>
        <v>0</v>
      </c>
      <c r="G21" s="36">
        <f>_xlfn.RANK.EQ(Tabelle11[[#This Row],[Summe Zeit]],Tabelle11[Summe Zeit],1)</f>
        <v>1</v>
      </c>
    </row>
    <row r="22" spans="6:7" x14ac:dyDescent="0.2">
      <c r="F22" s="17">
        <f t="shared" si="0"/>
        <v>0</v>
      </c>
      <c r="G22" s="37">
        <f>_xlfn.RANK.EQ(Tabelle11[[#This Row],[Summe Zeit]],Tabelle11[Summe Zeit],1)</f>
        <v>1</v>
      </c>
    </row>
    <row r="23" spans="6:7" x14ac:dyDescent="0.2">
      <c r="F23" s="15">
        <f t="shared" si="0"/>
        <v>0</v>
      </c>
      <c r="G23" s="36">
        <f>_xlfn.RANK.EQ(Tabelle11[[#This Row],[Summe Zeit]],Tabelle11[Summe Zeit],1)</f>
        <v>1</v>
      </c>
    </row>
    <row r="24" spans="6:7" x14ac:dyDescent="0.2">
      <c r="F24" s="17">
        <f t="shared" si="0"/>
        <v>0</v>
      </c>
      <c r="G24" s="37">
        <f>_xlfn.RANK.EQ(Tabelle11[[#This Row],[Summe Zeit]],Tabelle11[Summe Zeit],1)</f>
        <v>1</v>
      </c>
    </row>
    <row r="25" spans="6:7" x14ac:dyDescent="0.2">
      <c r="F25" s="15">
        <f t="shared" si="0"/>
        <v>0</v>
      </c>
      <c r="G25" s="36">
        <f>_xlfn.RANK.EQ(Tabelle11[[#This Row],[Summe Zeit]],Tabelle11[Summe Zeit],1)</f>
        <v>1</v>
      </c>
    </row>
    <row r="26" spans="6:7" x14ac:dyDescent="0.2">
      <c r="F26" s="17">
        <f t="shared" si="0"/>
        <v>0</v>
      </c>
      <c r="G26" s="37">
        <f>_xlfn.RANK.EQ(Tabelle11[[#This Row],[Summe Zeit]],Tabelle11[Summe Zeit],1)</f>
        <v>1</v>
      </c>
    </row>
    <row r="27" spans="6:7" x14ac:dyDescent="0.2">
      <c r="F27" s="15">
        <f t="shared" si="0"/>
        <v>0</v>
      </c>
      <c r="G27" s="36">
        <f>_xlfn.RANK.EQ(Tabelle11[[#This Row],[Summe Zeit]],Tabelle11[Summe Zeit],1)</f>
        <v>1</v>
      </c>
    </row>
    <row r="28" spans="6:7" x14ac:dyDescent="0.2">
      <c r="F28" s="17">
        <f t="shared" si="0"/>
        <v>0</v>
      </c>
      <c r="G28" s="37">
        <f>_xlfn.RANK.EQ(Tabelle11[[#This Row],[Summe Zeit]],Tabelle11[Summe Zeit],1)</f>
        <v>1</v>
      </c>
    </row>
    <row r="29" spans="6:7" x14ac:dyDescent="0.2">
      <c r="F29" s="15">
        <f t="shared" si="0"/>
        <v>0</v>
      </c>
      <c r="G29" s="36">
        <f>_xlfn.RANK.EQ(Tabelle11[[#This Row],[Summe Zeit]],Tabelle11[Summe Zeit],1)</f>
        <v>1</v>
      </c>
    </row>
    <row r="30" spans="6:7" x14ac:dyDescent="0.2">
      <c r="F30" s="17">
        <f t="shared" si="0"/>
        <v>0</v>
      </c>
      <c r="G30" s="37">
        <f>_xlfn.RANK.EQ(Tabelle11[[#This Row],[Summe Zeit]],Tabelle11[Summe Zeit],1)</f>
        <v>1</v>
      </c>
    </row>
    <row r="31" spans="6:7" x14ac:dyDescent="0.2">
      <c r="F31" s="15">
        <f t="shared" si="0"/>
        <v>0</v>
      </c>
      <c r="G31" s="36">
        <f>_xlfn.RANK.EQ(Tabelle11[[#This Row],[Summe Zeit]],Tabelle11[Summe Zeit],1)</f>
        <v>1</v>
      </c>
    </row>
    <row r="32" spans="6:7" x14ac:dyDescent="0.2">
      <c r="F32" s="17">
        <f t="shared" si="0"/>
        <v>0</v>
      </c>
      <c r="G32" s="37">
        <f>_xlfn.RANK.EQ(Tabelle11[[#This Row],[Summe Zeit]],Tabelle11[Summe Zeit],1)</f>
        <v>1</v>
      </c>
    </row>
    <row r="33" spans="6:7" x14ac:dyDescent="0.2">
      <c r="F33" s="15">
        <f t="shared" si="0"/>
        <v>0</v>
      </c>
      <c r="G33" s="36">
        <f>_xlfn.RANK.EQ(Tabelle11[[#This Row],[Summe Zeit]],Tabelle11[Summe Zeit],1)</f>
        <v>1</v>
      </c>
    </row>
    <row r="34" spans="6:7" x14ac:dyDescent="0.2">
      <c r="F34" s="17">
        <f t="shared" si="0"/>
        <v>0</v>
      </c>
      <c r="G34" s="37">
        <f>_xlfn.RANK.EQ(Tabelle11[[#This Row],[Summe Zeit]],Tabelle11[Summe Zeit],1)</f>
        <v>1</v>
      </c>
    </row>
    <row r="35" spans="6:7" x14ac:dyDescent="0.2">
      <c r="F35" s="15">
        <f t="shared" si="0"/>
        <v>0</v>
      </c>
      <c r="G35" s="36">
        <f>_xlfn.RANK.EQ(Tabelle11[[#This Row],[Summe Zeit]],Tabelle11[Summe Zeit],1)</f>
        <v>1</v>
      </c>
    </row>
    <row r="36" spans="6:7" x14ac:dyDescent="0.2">
      <c r="F36" s="17">
        <f t="shared" si="0"/>
        <v>0</v>
      </c>
      <c r="G36" s="37">
        <f>_xlfn.RANK.EQ(Tabelle11[[#This Row],[Summe Zeit]],Tabelle11[Summe Zeit],1)</f>
        <v>1</v>
      </c>
    </row>
    <row r="37" spans="6:7" x14ac:dyDescent="0.2">
      <c r="F37" s="15">
        <f t="shared" si="0"/>
        <v>0</v>
      </c>
      <c r="G37" s="36">
        <f>_xlfn.RANK.EQ(Tabelle11[[#This Row],[Summe Zeit]],Tabelle11[Summe Zeit],1)</f>
        <v>1</v>
      </c>
    </row>
    <row r="38" spans="6:7" x14ac:dyDescent="0.2">
      <c r="F38" s="17">
        <f t="shared" si="0"/>
        <v>0</v>
      </c>
      <c r="G38" s="37">
        <f>_xlfn.RANK.EQ(Tabelle11[[#This Row],[Summe Zeit]],Tabelle11[Summe Zeit],1)</f>
        <v>1</v>
      </c>
    </row>
    <row r="39" spans="6:7" x14ac:dyDescent="0.2">
      <c r="F39" s="15">
        <f t="shared" si="0"/>
        <v>0</v>
      </c>
      <c r="G39" s="36">
        <f>_xlfn.RANK.EQ(Tabelle11[[#This Row],[Summe Zeit]],Tabelle11[Summe Zeit],1)</f>
        <v>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D0BB5-EFCA-4D5A-8887-AD0F0A7D8A61}">
  <sheetPr>
    <tabColor theme="8" tint="-0.249977111117893"/>
  </sheetPr>
  <dimension ref="A1:H39"/>
  <sheetViews>
    <sheetView workbookViewId="0">
      <selection activeCell="C7" sqref="C7"/>
    </sheetView>
  </sheetViews>
  <sheetFormatPr baseColWidth="10" defaultRowHeight="14.25" x14ac:dyDescent="0.2"/>
  <cols>
    <col min="1" max="1" width="14.125" customWidth="1"/>
    <col min="2" max="2" width="19.625" customWidth="1"/>
    <col min="3" max="3" width="18" customWidth="1"/>
    <col min="6" max="6" width="13" customWidth="1"/>
  </cols>
  <sheetData>
    <row r="1" spans="1:8" ht="27" customHeight="1" x14ac:dyDescent="0.2">
      <c r="A1" s="3" t="s">
        <v>25</v>
      </c>
      <c r="D1" t="s">
        <v>27</v>
      </c>
    </row>
    <row r="2" spans="1:8" ht="15" x14ac:dyDescent="0.2">
      <c r="A2" s="33" t="s">
        <v>13</v>
      </c>
      <c r="B2" s="22" t="s">
        <v>4</v>
      </c>
      <c r="C2" s="22" t="s">
        <v>0</v>
      </c>
      <c r="D2" s="22" t="s">
        <v>1</v>
      </c>
      <c r="E2" s="22" t="s">
        <v>2</v>
      </c>
      <c r="F2" s="22" t="s">
        <v>3</v>
      </c>
      <c r="G2" s="34" t="s">
        <v>5</v>
      </c>
      <c r="H2" s="22" t="s">
        <v>78</v>
      </c>
    </row>
    <row r="3" spans="1:8" x14ac:dyDescent="0.2">
      <c r="A3" s="16">
        <v>6</v>
      </c>
      <c r="B3" s="27" t="s">
        <v>121</v>
      </c>
      <c r="C3" s="27" t="s">
        <v>120</v>
      </c>
      <c r="D3" s="17">
        <v>6.5972222222222216E-5</v>
      </c>
      <c r="E3" s="17">
        <v>6.2500000000000015E-5</v>
      </c>
      <c r="F3" s="17">
        <f>SUM(D3:E3)</f>
        <v>1.2847222222222223E-4</v>
      </c>
      <c r="G3" s="37">
        <f>_xlfn.RANK.EQ(Tabelle12[[#This Row],[Summe Zeit]],Tabelle12[Summe Zeit],1)</f>
        <v>1</v>
      </c>
    </row>
    <row r="4" spans="1:8" x14ac:dyDescent="0.2">
      <c r="A4" s="14">
        <v>5</v>
      </c>
      <c r="B4" s="26" t="s">
        <v>66</v>
      </c>
      <c r="C4" s="26" t="s">
        <v>67</v>
      </c>
      <c r="D4" s="15">
        <v>6.782407407407407E-5</v>
      </c>
      <c r="E4" s="15">
        <v>6.4814814814814816E-5</v>
      </c>
      <c r="F4" s="15">
        <f>SUM(D4:E4)</f>
        <v>1.326388888888889E-4</v>
      </c>
      <c r="G4" s="36">
        <f>_xlfn.RANK.EQ(Tabelle12[[#This Row],[Summe Zeit]],Tabelle12[Summe Zeit],1)</f>
        <v>2</v>
      </c>
      <c r="H4" t="s">
        <v>79</v>
      </c>
    </row>
    <row r="5" spans="1:8" x14ac:dyDescent="0.2">
      <c r="A5" s="14"/>
      <c r="B5" s="7"/>
      <c r="C5" s="7"/>
      <c r="D5" s="15"/>
      <c r="E5" s="15"/>
      <c r="F5" s="15"/>
      <c r="G5" s="36"/>
    </row>
    <row r="6" spans="1:8" x14ac:dyDescent="0.2">
      <c r="A6" s="16"/>
      <c r="B6" s="9"/>
      <c r="C6" s="9"/>
      <c r="D6" s="17"/>
      <c r="E6" s="17"/>
      <c r="F6" s="17"/>
      <c r="G6" s="37"/>
    </row>
    <row r="7" spans="1:8" x14ac:dyDescent="0.2">
      <c r="A7" s="14"/>
      <c r="B7" s="7"/>
      <c r="C7" s="7"/>
      <c r="D7" s="15"/>
      <c r="E7" s="15"/>
      <c r="F7" s="15"/>
      <c r="G7" s="36"/>
    </row>
    <row r="8" spans="1:8" x14ac:dyDescent="0.2">
      <c r="A8" s="16"/>
      <c r="B8" s="9"/>
      <c r="C8" s="9"/>
      <c r="D8" s="17"/>
      <c r="E8" s="17"/>
      <c r="F8" s="17"/>
      <c r="G8" s="37"/>
    </row>
    <row r="9" spans="1:8" x14ac:dyDescent="0.2">
      <c r="A9" s="14"/>
      <c r="B9" s="7"/>
      <c r="C9" s="7"/>
      <c r="D9" s="15"/>
      <c r="E9" s="15"/>
      <c r="F9" s="15"/>
      <c r="G9" s="36"/>
    </row>
    <row r="10" spans="1:8" x14ac:dyDescent="0.2">
      <c r="A10" s="16"/>
      <c r="B10" s="9"/>
      <c r="C10" s="9"/>
      <c r="D10" s="17"/>
      <c r="E10" s="17"/>
      <c r="F10" s="17"/>
      <c r="G10" s="37"/>
    </row>
    <row r="11" spans="1:8" x14ac:dyDescent="0.2">
      <c r="A11" s="14"/>
      <c r="B11" s="7"/>
      <c r="C11" s="7"/>
      <c r="D11" s="15"/>
      <c r="E11" s="15"/>
      <c r="F11" s="15"/>
      <c r="G11" s="36"/>
    </row>
    <row r="12" spans="1:8" x14ac:dyDescent="0.2">
      <c r="A12" s="16"/>
      <c r="B12" s="9"/>
      <c r="C12" s="9"/>
      <c r="D12" s="17"/>
      <c r="E12" s="17"/>
      <c r="F12" s="17"/>
      <c r="G12" s="37"/>
    </row>
    <row r="13" spans="1:8" x14ac:dyDescent="0.2">
      <c r="A13" s="14"/>
      <c r="B13" s="7"/>
      <c r="C13" s="7"/>
      <c r="D13" s="15"/>
      <c r="E13" s="15"/>
      <c r="F13" s="15"/>
      <c r="G13" s="36"/>
    </row>
    <row r="14" spans="1:8" x14ac:dyDescent="0.2">
      <c r="F14" s="17"/>
      <c r="G14" s="37"/>
    </row>
    <row r="15" spans="1:8" x14ac:dyDescent="0.2">
      <c r="F15" s="15"/>
      <c r="G15" s="36"/>
    </row>
    <row r="16" spans="1:8" x14ac:dyDescent="0.2">
      <c r="F16" s="17"/>
      <c r="G16" s="37"/>
    </row>
    <row r="17" spans="6:7" x14ac:dyDescent="0.2">
      <c r="F17" s="15"/>
      <c r="G17" s="36"/>
    </row>
    <row r="18" spans="6:7" x14ac:dyDescent="0.2">
      <c r="F18" s="17"/>
      <c r="G18" s="37"/>
    </row>
    <row r="19" spans="6:7" x14ac:dyDescent="0.2">
      <c r="F19" s="15"/>
      <c r="G19" s="36"/>
    </row>
    <row r="20" spans="6:7" x14ac:dyDescent="0.2">
      <c r="F20" s="17"/>
      <c r="G20" s="37"/>
    </row>
    <row r="21" spans="6:7" x14ac:dyDescent="0.2">
      <c r="F21" s="15"/>
      <c r="G21" s="36"/>
    </row>
    <row r="22" spans="6:7" x14ac:dyDescent="0.2">
      <c r="F22" s="17"/>
      <c r="G22" s="37"/>
    </row>
    <row r="23" spans="6:7" x14ac:dyDescent="0.2">
      <c r="F23" s="15"/>
      <c r="G23" s="36"/>
    </row>
    <row r="24" spans="6:7" x14ac:dyDescent="0.2">
      <c r="F24" s="17"/>
      <c r="G24" s="37"/>
    </row>
    <row r="25" spans="6:7" x14ac:dyDescent="0.2">
      <c r="F25" s="15"/>
      <c r="G25" s="36"/>
    </row>
    <row r="26" spans="6:7" x14ac:dyDescent="0.2">
      <c r="F26" s="17"/>
      <c r="G26" s="37"/>
    </row>
    <row r="27" spans="6:7" x14ac:dyDescent="0.2">
      <c r="F27" s="15"/>
      <c r="G27" s="36"/>
    </row>
    <row r="28" spans="6:7" x14ac:dyDescent="0.2">
      <c r="F28" s="17"/>
      <c r="G28" s="37"/>
    </row>
    <row r="29" spans="6:7" x14ac:dyDescent="0.2">
      <c r="F29" s="15"/>
      <c r="G29" s="36"/>
    </row>
    <row r="30" spans="6:7" x14ac:dyDescent="0.2">
      <c r="F30" s="17"/>
      <c r="G30" s="37"/>
    </row>
    <row r="31" spans="6:7" x14ac:dyDescent="0.2">
      <c r="F31" s="15"/>
      <c r="G31" s="36"/>
    </row>
    <row r="32" spans="6:7" x14ac:dyDescent="0.2">
      <c r="F32" s="17"/>
      <c r="G32" s="37"/>
    </row>
    <row r="33" spans="6:7" x14ac:dyDescent="0.2">
      <c r="F33" s="15"/>
      <c r="G33" s="36"/>
    </row>
    <row r="34" spans="6:7" x14ac:dyDescent="0.2">
      <c r="F34" s="17"/>
      <c r="G34" s="37"/>
    </row>
    <row r="35" spans="6:7" x14ac:dyDescent="0.2">
      <c r="F35" s="15"/>
      <c r="G35" s="36"/>
    </row>
    <row r="36" spans="6:7" x14ac:dyDescent="0.2">
      <c r="F36" s="17"/>
      <c r="G36" s="37"/>
    </row>
    <row r="37" spans="6:7" x14ac:dyDescent="0.2">
      <c r="F37" s="15"/>
      <c r="G37" s="36"/>
    </row>
    <row r="38" spans="6:7" x14ac:dyDescent="0.2">
      <c r="F38" s="17"/>
      <c r="G38" s="37"/>
    </row>
    <row r="39" spans="6:7" x14ac:dyDescent="0.2">
      <c r="F39" s="15"/>
      <c r="G39" s="36"/>
    </row>
  </sheetData>
  <pageMargins left="0.7" right="0.7" top="0.78740157499999996" bottom="0.78740157499999996" header="0.3" footer="0.3"/>
  <pageSetup paperSize="9" orientation="landscape" horizontalDpi="300" verticalDpi="30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6F620-A105-49BD-A82F-4597FA76A24F}">
  <sheetPr>
    <tabColor rgb="FFFF0000"/>
  </sheetPr>
  <dimension ref="A1:G39"/>
  <sheetViews>
    <sheetView workbookViewId="0">
      <selection activeCell="I11" sqref="I11"/>
    </sheetView>
  </sheetViews>
  <sheetFormatPr baseColWidth="10" defaultRowHeight="14.25" x14ac:dyDescent="0.2"/>
  <cols>
    <col min="1" max="1" width="14.125" customWidth="1"/>
    <col min="2" max="2" width="19.625" customWidth="1"/>
    <col min="3" max="3" width="18" customWidth="1"/>
    <col min="6" max="6" width="13" customWidth="1"/>
  </cols>
  <sheetData>
    <row r="1" spans="1:7" ht="27" customHeight="1" x14ac:dyDescent="0.2">
      <c r="A1" s="3" t="s">
        <v>26</v>
      </c>
      <c r="D1" t="s">
        <v>7</v>
      </c>
    </row>
    <row r="2" spans="1:7" ht="15" x14ac:dyDescent="0.2">
      <c r="A2" s="33" t="s">
        <v>13</v>
      </c>
      <c r="B2" s="22" t="s">
        <v>4</v>
      </c>
      <c r="C2" s="22" t="s">
        <v>0</v>
      </c>
      <c r="D2" s="22" t="s">
        <v>1</v>
      </c>
      <c r="E2" s="22" t="s">
        <v>2</v>
      </c>
      <c r="F2" s="22" t="s">
        <v>3</v>
      </c>
      <c r="G2" s="34" t="s">
        <v>5</v>
      </c>
    </row>
    <row r="3" spans="1:7" x14ac:dyDescent="0.2">
      <c r="A3" s="14"/>
      <c r="B3" s="7"/>
      <c r="C3" s="7"/>
      <c r="D3" s="15"/>
      <c r="E3" s="15"/>
      <c r="F3" s="15">
        <f t="shared" ref="F3:F39" si="0">SUM(D3:E3)</f>
        <v>0</v>
      </c>
      <c r="G3" s="36">
        <f>_xlfn.RANK.EQ(Tabelle7[[#This Row],[Summe Zeit]],Tabelle7[Summe Zeit],1)</f>
        <v>1</v>
      </c>
    </row>
    <row r="4" spans="1:7" x14ac:dyDescent="0.2">
      <c r="A4" s="16"/>
      <c r="B4" s="9"/>
      <c r="C4" s="9"/>
      <c r="D4" s="17"/>
      <c r="E4" s="17"/>
      <c r="F4" s="17">
        <f t="shared" si="0"/>
        <v>0</v>
      </c>
      <c r="G4" s="37">
        <f>_xlfn.RANK.EQ(Tabelle7[[#This Row],[Summe Zeit]],Tabelle7[Summe Zeit],1)</f>
        <v>1</v>
      </c>
    </row>
    <row r="5" spans="1:7" x14ac:dyDescent="0.2">
      <c r="A5" s="14"/>
      <c r="B5" s="7"/>
      <c r="C5" s="7"/>
      <c r="D5" s="15"/>
      <c r="E5" s="15"/>
      <c r="F5" s="15">
        <f t="shared" si="0"/>
        <v>0</v>
      </c>
      <c r="G5" s="36">
        <f>_xlfn.RANK.EQ(Tabelle7[[#This Row],[Summe Zeit]],Tabelle7[Summe Zeit],1)</f>
        <v>1</v>
      </c>
    </row>
    <row r="6" spans="1:7" x14ac:dyDescent="0.2">
      <c r="A6" s="16"/>
      <c r="B6" s="9"/>
      <c r="C6" s="9"/>
      <c r="D6" s="17"/>
      <c r="E6" s="17"/>
      <c r="F6" s="17">
        <f t="shared" si="0"/>
        <v>0</v>
      </c>
      <c r="G6" s="37">
        <f>_xlfn.RANK.EQ(Tabelle7[[#This Row],[Summe Zeit]],Tabelle7[Summe Zeit],1)</f>
        <v>1</v>
      </c>
    </row>
    <row r="7" spans="1:7" x14ac:dyDescent="0.2">
      <c r="A7" s="14"/>
      <c r="B7" s="7"/>
      <c r="C7" s="7"/>
      <c r="D7" s="15"/>
      <c r="E7" s="15"/>
      <c r="F7" s="15">
        <f t="shared" si="0"/>
        <v>0</v>
      </c>
      <c r="G7" s="36">
        <f>_xlfn.RANK.EQ(Tabelle7[[#This Row],[Summe Zeit]],Tabelle7[Summe Zeit],1)</f>
        <v>1</v>
      </c>
    </row>
    <row r="8" spans="1:7" x14ac:dyDescent="0.2">
      <c r="A8" s="16"/>
      <c r="B8" s="9"/>
      <c r="C8" s="9"/>
      <c r="D8" s="17"/>
      <c r="E8" s="17"/>
      <c r="F8" s="17">
        <f t="shared" si="0"/>
        <v>0</v>
      </c>
      <c r="G8" s="37">
        <f>_xlfn.RANK.EQ(Tabelle7[[#This Row],[Summe Zeit]],Tabelle7[Summe Zeit],1)</f>
        <v>1</v>
      </c>
    </row>
    <row r="9" spans="1:7" x14ac:dyDescent="0.2">
      <c r="A9" s="14"/>
      <c r="B9" s="7"/>
      <c r="C9" s="7"/>
      <c r="D9" s="15"/>
      <c r="E9" s="15"/>
      <c r="F9" s="15">
        <f t="shared" si="0"/>
        <v>0</v>
      </c>
      <c r="G9" s="36">
        <f>_xlfn.RANK.EQ(Tabelle7[[#This Row],[Summe Zeit]],Tabelle7[Summe Zeit],1)</f>
        <v>1</v>
      </c>
    </row>
    <row r="10" spans="1:7" x14ac:dyDescent="0.2">
      <c r="A10" s="16"/>
      <c r="B10" s="9"/>
      <c r="C10" s="9"/>
      <c r="D10" s="17"/>
      <c r="E10" s="17"/>
      <c r="F10" s="17">
        <f t="shared" si="0"/>
        <v>0</v>
      </c>
      <c r="G10" s="37">
        <f>_xlfn.RANK.EQ(Tabelle7[[#This Row],[Summe Zeit]],Tabelle7[Summe Zeit],1)</f>
        <v>1</v>
      </c>
    </row>
    <row r="11" spans="1:7" x14ac:dyDescent="0.2">
      <c r="A11" s="14"/>
      <c r="B11" s="7"/>
      <c r="C11" s="7"/>
      <c r="D11" s="15"/>
      <c r="E11" s="15"/>
      <c r="F11" s="15">
        <f t="shared" si="0"/>
        <v>0</v>
      </c>
      <c r="G11" s="36">
        <f>_xlfn.RANK.EQ(Tabelle7[[#This Row],[Summe Zeit]],Tabelle7[Summe Zeit],1)</f>
        <v>1</v>
      </c>
    </row>
    <row r="12" spans="1:7" x14ac:dyDescent="0.2">
      <c r="A12" s="16"/>
      <c r="B12" s="9"/>
      <c r="C12" s="9"/>
      <c r="D12" s="17"/>
      <c r="E12" s="17"/>
      <c r="F12" s="17">
        <f t="shared" si="0"/>
        <v>0</v>
      </c>
      <c r="G12" s="37">
        <f>_xlfn.RANK.EQ(Tabelle7[[#This Row],[Summe Zeit]],Tabelle7[Summe Zeit],1)</f>
        <v>1</v>
      </c>
    </row>
    <row r="13" spans="1:7" x14ac:dyDescent="0.2">
      <c r="A13" s="14"/>
      <c r="B13" s="7"/>
      <c r="C13" s="7"/>
      <c r="D13" s="15"/>
      <c r="E13" s="15"/>
      <c r="F13" s="15">
        <f t="shared" si="0"/>
        <v>0</v>
      </c>
      <c r="G13" s="36">
        <f>_xlfn.RANK.EQ(Tabelle7[[#This Row],[Summe Zeit]],Tabelle7[Summe Zeit],1)</f>
        <v>1</v>
      </c>
    </row>
    <row r="14" spans="1:7" x14ac:dyDescent="0.2">
      <c r="F14" s="17">
        <f t="shared" si="0"/>
        <v>0</v>
      </c>
      <c r="G14" s="37">
        <f>_xlfn.RANK.EQ(Tabelle7[[#This Row],[Summe Zeit]],Tabelle7[Summe Zeit],1)</f>
        <v>1</v>
      </c>
    </row>
    <row r="15" spans="1:7" x14ac:dyDescent="0.2">
      <c r="F15" s="15">
        <f t="shared" si="0"/>
        <v>0</v>
      </c>
      <c r="G15" s="36">
        <f>_xlfn.RANK.EQ(Tabelle7[[#This Row],[Summe Zeit]],Tabelle7[Summe Zeit],1)</f>
        <v>1</v>
      </c>
    </row>
    <row r="16" spans="1:7" x14ac:dyDescent="0.2">
      <c r="F16" s="17">
        <f t="shared" si="0"/>
        <v>0</v>
      </c>
      <c r="G16" s="37">
        <f>_xlfn.RANK.EQ(Tabelle7[[#This Row],[Summe Zeit]],Tabelle7[Summe Zeit],1)</f>
        <v>1</v>
      </c>
    </row>
    <row r="17" spans="6:7" x14ac:dyDescent="0.2">
      <c r="F17" s="15">
        <f t="shared" si="0"/>
        <v>0</v>
      </c>
      <c r="G17" s="36">
        <f>_xlfn.RANK.EQ(Tabelle7[[#This Row],[Summe Zeit]],Tabelle7[Summe Zeit],1)</f>
        <v>1</v>
      </c>
    </row>
    <row r="18" spans="6:7" x14ac:dyDescent="0.2">
      <c r="F18" s="17">
        <f t="shared" si="0"/>
        <v>0</v>
      </c>
      <c r="G18" s="37">
        <f>_xlfn.RANK.EQ(Tabelle7[[#This Row],[Summe Zeit]],Tabelle7[Summe Zeit],1)</f>
        <v>1</v>
      </c>
    </row>
    <row r="19" spans="6:7" x14ac:dyDescent="0.2">
      <c r="F19" s="15">
        <f t="shared" si="0"/>
        <v>0</v>
      </c>
      <c r="G19" s="36">
        <f>_xlfn.RANK.EQ(Tabelle7[[#This Row],[Summe Zeit]],Tabelle7[Summe Zeit],1)</f>
        <v>1</v>
      </c>
    </row>
    <row r="20" spans="6:7" x14ac:dyDescent="0.2">
      <c r="F20" s="17">
        <f t="shared" si="0"/>
        <v>0</v>
      </c>
      <c r="G20" s="37">
        <f>_xlfn.RANK.EQ(Tabelle7[[#This Row],[Summe Zeit]],Tabelle7[Summe Zeit],1)</f>
        <v>1</v>
      </c>
    </row>
    <row r="21" spans="6:7" x14ac:dyDescent="0.2">
      <c r="F21" s="15">
        <f t="shared" si="0"/>
        <v>0</v>
      </c>
      <c r="G21" s="36">
        <f>_xlfn.RANK.EQ(Tabelle7[[#This Row],[Summe Zeit]],Tabelle7[Summe Zeit],1)</f>
        <v>1</v>
      </c>
    </row>
    <row r="22" spans="6:7" x14ac:dyDescent="0.2">
      <c r="F22" s="17">
        <f t="shared" si="0"/>
        <v>0</v>
      </c>
      <c r="G22" s="37">
        <f>_xlfn.RANK.EQ(Tabelle7[[#This Row],[Summe Zeit]],Tabelle7[Summe Zeit],1)</f>
        <v>1</v>
      </c>
    </row>
    <row r="23" spans="6:7" x14ac:dyDescent="0.2">
      <c r="F23" s="15">
        <f t="shared" si="0"/>
        <v>0</v>
      </c>
      <c r="G23" s="36">
        <f>_xlfn.RANK.EQ(Tabelle7[[#This Row],[Summe Zeit]],Tabelle7[Summe Zeit],1)</f>
        <v>1</v>
      </c>
    </row>
    <row r="24" spans="6:7" x14ac:dyDescent="0.2">
      <c r="F24" s="17">
        <f t="shared" si="0"/>
        <v>0</v>
      </c>
      <c r="G24" s="37">
        <f>_xlfn.RANK.EQ(Tabelle7[[#This Row],[Summe Zeit]],Tabelle7[Summe Zeit],1)</f>
        <v>1</v>
      </c>
    </row>
    <row r="25" spans="6:7" x14ac:dyDescent="0.2">
      <c r="F25" s="15">
        <f t="shared" si="0"/>
        <v>0</v>
      </c>
      <c r="G25" s="36">
        <f>_xlfn.RANK.EQ(Tabelle7[[#This Row],[Summe Zeit]],Tabelle7[Summe Zeit],1)</f>
        <v>1</v>
      </c>
    </row>
    <row r="26" spans="6:7" x14ac:dyDescent="0.2">
      <c r="F26" s="17">
        <f t="shared" si="0"/>
        <v>0</v>
      </c>
      <c r="G26" s="37">
        <f>_xlfn.RANK.EQ(Tabelle7[[#This Row],[Summe Zeit]],Tabelle7[Summe Zeit],1)</f>
        <v>1</v>
      </c>
    </row>
    <row r="27" spans="6:7" x14ac:dyDescent="0.2">
      <c r="F27" s="15">
        <f t="shared" si="0"/>
        <v>0</v>
      </c>
      <c r="G27" s="36">
        <f>_xlfn.RANK.EQ(Tabelle7[[#This Row],[Summe Zeit]],Tabelle7[Summe Zeit],1)</f>
        <v>1</v>
      </c>
    </row>
    <row r="28" spans="6:7" x14ac:dyDescent="0.2">
      <c r="F28" s="17">
        <f t="shared" si="0"/>
        <v>0</v>
      </c>
      <c r="G28" s="37">
        <f>_xlfn.RANK.EQ(Tabelle7[[#This Row],[Summe Zeit]],Tabelle7[Summe Zeit],1)</f>
        <v>1</v>
      </c>
    </row>
    <row r="29" spans="6:7" x14ac:dyDescent="0.2">
      <c r="F29" s="15">
        <f t="shared" si="0"/>
        <v>0</v>
      </c>
      <c r="G29" s="36">
        <f>_xlfn.RANK.EQ(Tabelle7[[#This Row],[Summe Zeit]],Tabelle7[Summe Zeit],1)</f>
        <v>1</v>
      </c>
    </row>
    <row r="30" spans="6:7" x14ac:dyDescent="0.2">
      <c r="F30" s="17">
        <f t="shared" si="0"/>
        <v>0</v>
      </c>
      <c r="G30" s="37">
        <f>_xlfn.RANK.EQ(Tabelle7[[#This Row],[Summe Zeit]],Tabelle7[Summe Zeit],1)</f>
        <v>1</v>
      </c>
    </row>
    <row r="31" spans="6:7" x14ac:dyDescent="0.2">
      <c r="F31" s="15">
        <f t="shared" si="0"/>
        <v>0</v>
      </c>
      <c r="G31" s="36">
        <f>_xlfn.RANK.EQ(Tabelle7[[#This Row],[Summe Zeit]],Tabelle7[Summe Zeit],1)</f>
        <v>1</v>
      </c>
    </row>
    <row r="32" spans="6:7" x14ac:dyDescent="0.2">
      <c r="F32" s="17">
        <f t="shared" si="0"/>
        <v>0</v>
      </c>
      <c r="G32" s="37">
        <f>_xlfn.RANK.EQ(Tabelle7[[#This Row],[Summe Zeit]],Tabelle7[Summe Zeit],1)</f>
        <v>1</v>
      </c>
    </row>
    <row r="33" spans="6:7" x14ac:dyDescent="0.2">
      <c r="F33" s="15">
        <f t="shared" si="0"/>
        <v>0</v>
      </c>
      <c r="G33" s="36">
        <f>_xlfn.RANK.EQ(Tabelle7[[#This Row],[Summe Zeit]],Tabelle7[Summe Zeit],1)</f>
        <v>1</v>
      </c>
    </row>
    <row r="34" spans="6:7" x14ac:dyDescent="0.2">
      <c r="F34" s="17">
        <f t="shared" si="0"/>
        <v>0</v>
      </c>
      <c r="G34" s="37">
        <f>_xlfn.RANK.EQ(Tabelle7[[#This Row],[Summe Zeit]],Tabelle7[Summe Zeit],1)</f>
        <v>1</v>
      </c>
    </row>
    <row r="35" spans="6:7" x14ac:dyDescent="0.2">
      <c r="F35" s="15">
        <f t="shared" si="0"/>
        <v>0</v>
      </c>
      <c r="G35" s="36">
        <f>_xlfn.RANK.EQ(Tabelle7[[#This Row],[Summe Zeit]],Tabelle7[Summe Zeit],1)</f>
        <v>1</v>
      </c>
    </row>
    <row r="36" spans="6:7" x14ac:dyDescent="0.2">
      <c r="F36" s="17">
        <f t="shared" si="0"/>
        <v>0</v>
      </c>
      <c r="G36" s="37">
        <f>_xlfn.RANK.EQ(Tabelle7[[#This Row],[Summe Zeit]],Tabelle7[Summe Zeit],1)</f>
        <v>1</v>
      </c>
    </row>
    <row r="37" spans="6:7" x14ac:dyDescent="0.2">
      <c r="F37" s="15">
        <f t="shared" si="0"/>
        <v>0</v>
      </c>
      <c r="G37" s="36">
        <f>_xlfn.RANK.EQ(Tabelle7[[#This Row],[Summe Zeit]],Tabelle7[Summe Zeit],1)</f>
        <v>1</v>
      </c>
    </row>
    <row r="38" spans="6:7" x14ac:dyDescent="0.2">
      <c r="F38" s="17">
        <f t="shared" si="0"/>
        <v>0</v>
      </c>
      <c r="G38" s="37">
        <f>_xlfn.RANK.EQ(Tabelle7[[#This Row],[Summe Zeit]],Tabelle7[Summe Zeit],1)</f>
        <v>1</v>
      </c>
    </row>
    <row r="39" spans="6:7" x14ac:dyDescent="0.2">
      <c r="F39" s="15">
        <f t="shared" si="0"/>
        <v>0</v>
      </c>
      <c r="G39" s="36">
        <f>_xlfn.RANK.EQ(Tabelle7[[#This Row],[Summe Zeit]],Tabelle7[Summe Zeit],1)</f>
        <v>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7E6B0-CA5A-4F5D-9B61-343B7DD99F58}">
  <sheetPr>
    <tabColor rgb="FFFF0000"/>
  </sheetPr>
  <dimension ref="A1:H39"/>
  <sheetViews>
    <sheetView workbookViewId="0">
      <selection activeCell="J12" sqref="J12"/>
    </sheetView>
  </sheetViews>
  <sheetFormatPr baseColWidth="10" defaultRowHeight="14.25" x14ac:dyDescent="0.2"/>
  <cols>
    <col min="1" max="1" width="14.125" customWidth="1"/>
    <col min="2" max="2" width="19.625" customWidth="1"/>
    <col min="3" max="3" width="18" customWidth="1"/>
    <col min="6" max="6" width="13" customWidth="1"/>
  </cols>
  <sheetData>
    <row r="1" spans="1:8" ht="27" customHeight="1" x14ac:dyDescent="0.2">
      <c r="A1" s="3" t="s">
        <v>28</v>
      </c>
      <c r="D1" t="s">
        <v>9</v>
      </c>
    </row>
    <row r="2" spans="1:8" ht="15" x14ac:dyDescent="0.2">
      <c r="A2" s="33" t="s">
        <v>13</v>
      </c>
      <c r="B2" s="22" t="s">
        <v>4</v>
      </c>
      <c r="C2" s="22" t="s">
        <v>0</v>
      </c>
      <c r="D2" s="22" t="s">
        <v>1</v>
      </c>
      <c r="E2" s="22" t="s">
        <v>2</v>
      </c>
      <c r="F2" s="22" t="s">
        <v>3</v>
      </c>
      <c r="G2" s="34" t="s">
        <v>5</v>
      </c>
      <c r="H2" s="22" t="s">
        <v>78</v>
      </c>
    </row>
    <row r="3" spans="1:8" x14ac:dyDescent="0.2">
      <c r="A3" s="14">
        <v>7</v>
      </c>
      <c r="B3" s="7" t="s">
        <v>59</v>
      </c>
      <c r="C3" s="7" t="s">
        <v>60</v>
      </c>
      <c r="D3" s="15">
        <v>7.4652777777777773E-5</v>
      </c>
      <c r="E3" s="15">
        <v>6.3657407407407402E-5</v>
      </c>
      <c r="F3" s="15">
        <f>SUM(D3:E3)</f>
        <v>1.3831018518518516E-4</v>
      </c>
      <c r="G3" s="36">
        <f>_xlfn.RANK.EQ(Tabelle14[[#This Row],[Summe Zeit]],Tabelle14[Summe Zeit],1)</f>
        <v>1</v>
      </c>
    </row>
    <row r="4" spans="1:8" x14ac:dyDescent="0.2">
      <c r="A4" s="16">
        <v>10</v>
      </c>
      <c r="B4" s="48" t="s">
        <v>118</v>
      </c>
      <c r="C4" s="48" t="s">
        <v>119</v>
      </c>
      <c r="D4" s="17">
        <v>8.3796296296296291E-5</v>
      </c>
      <c r="E4" s="17">
        <v>6.5509259259259256E-5</v>
      </c>
      <c r="F4" s="17">
        <f>SUM(D4:E4)</f>
        <v>1.4930555555555555E-4</v>
      </c>
      <c r="G4" s="37">
        <f>_xlfn.RANK.EQ(Tabelle14[[#This Row],[Summe Zeit]],Tabelle14[Summe Zeit],1)</f>
        <v>2</v>
      </c>
    </row>
    <row r="5" spans="1:8" x14ac:dyDescent="0.2">
      <c r="A5" s="14">
        <v>9</v>
      </c>
      <c r="B5" s="7" t="s">
        <v>95</v>
      </c>
      <c r="C5" s="7" t="s">
        <v>97</v>
      </c>
      <c r="D5" s="15">
        <v>8.240740740740741E-5</v>
      </c>
      <c r="E5" s="15">
        <v>7.0949074074074078E-5</v>
      </c>
      <c r="F5" s="15">
        <f>SUM(D5:E5)</f>
        <v>1.5335648148148148E-4</v>
      </c>
      <c r="G5" s="36">
        <f>_xlfn.RANK.EQ(Tabelle14[[#This Row],[Summe Zeit]],Tabelle14[Summe Zeit],1)</f>
        <v>3</v>
      </c>
      <c r="H5" t="s">
        <v>79</v>
      </c>
    </row>
    <row r="6" spans="1:8" x14ac:dyDescent="0.2">
      <c r="A6" s="16">
        <v>8</v>
      </c>
      <c r="B6" s="49" t="s">
        <v>64</v>
      </c>
      <c r="C6" s="49" t="s">
        <v>65</v>
      </c>
      <c r="D6" s="17">
        <v>1.3067129629629629E-4</v>
      </c>
      <c r="E6" s="17">
        <v>7.4074074074074073E-5</v>
      </c>
      <c r="F6" s="17">
        <f>SUM(D6:E6)</f>
        <v>2.0474537037037038E-4</v>
      </c>
      <c r="G6" s="37">
        <f>_xlfn.RANK.EQ(Tabelle14[[#This Row],[Summe Zeit]],Tabelle14[Summe Zeit],1)</f>
        <v>4</v>
      </c>
      <c r="H6" t="s">
        <v>79</v>
      </c>
    </row>
    <row r="7" spans="1:8" x14ac:dyDescent="0.2">
      <c r="A7" s="14"/>
      <c r="B7" s="7"/>
      <c r="C7" s="7"/>
      <c r="D7" s="15"/>
      <c r="E7" s="15"/>
      <c r="F7" s="15"/>
      <c r="G7" s="36"/>
    </row>
    <row r="8" spans="1:8" x14ac:dyDescent="0.2">
      <c r="A8" s="16"/>
      <c r="B8" s="9"/>
      <c r="C8" s="9"/>
      <c r="D8" s="17"/>
      <c r="E8" s="17"/>
      <c r="F8" s="17"/>
      <c r="G8" s="37"/>
    </row>
    <row r="9" spans="1:8" x14ac:dyDescent="0.2">
      <c r="A9" s="14"/>
      <c r="B9" s="7"/>
      <c r="C9" s="7"/>
      <c r="D9" s="15"/>
      <c r="E9" s="15"/>
      <c r="F9" s="15"/>
      <c r="G9" s="36"/>
    </row>
    <row r="10" spans="1:8" x14ac:dyDescent="0.2">
      <c r="A10" s="16"/>
      <c r="B10" s="9"/>
      <c r="C10" s="9"/>
      <c r="D10" s="17"/>
      <c r="E10" s="17"/>
      <c r="F10" s="17"/>
      <c r="G10" s="37"/>
    </row>
    <row r="11" spans="1:8" x14ac:dyDescent="0.2">
      <c r="A11" s="14"/>
      <c r="B11" s="7"/>
      <c r="C11" s="7"/>
      <c r="D11" s="15"/>
      <c r="E11" s="15"/>
      <c r="F11" s="15"/>
      <c r="G11" s="36"/>
    </row>
    <row r="12" spans="1:8" x14ac:dyDescent="0.2">
      <c r="A12" s="16"/>
      <c r="B12" s="9"/>
      <c r="C12" s="9"/>
      <c r="D12" s="17"/>
      <c r="E12" s="17"/>
      <c r="F12" s="17"/>
      <c r="G12" s="37"/>
    </row>
    <row r="13" spans="1:8" x14ac:dyDescent="0.2">
      <c r="A13" s="14"/>
      <c r="B13" s="7"/>
      <c r="C13" s="7"/>
      <c r="D13" s="15"/>
      <c r="E13" s="15"/>
      <c r="F13" s="15"/>
      <c r="G13" s="36"/>
    </row>
    <row r="14" spans="1:8" x14ac:dyDescent="0.2">
      <c r="F14" s="17"/>
      <c r="G14" s="37"/>
    </row>
    <row r="15" spans="1:8" x14ac:dyDescent="0.2">
      <c r="F15" s="15"/>
      <c r="G15" s="36"/>
    </row>
    <row r="16" spans="1:8" x14ac:dyDescent="0.2">
      <c r="F16" s="17"/>
      <c r="G16" s="37"/>
    </row>
    <row r="17" spans="6:7" x14ac:dyDescent="0.2">
      <c r="F17" s="15"/>
      <c r="G17" s="36"/>
    </row>
    <row r="18" spans="6:7" x14ac:dyDescent="0.2">
      <c r="F18" s="17"/>
      <c r="G18" s="37"/>
    </row>
    <row r="19" spans="6:7" x14ac:dyDescent="0.2">
      <c r="F19" s="15"/>
      <c r="G19" s="36"/>
    </row>
    <row r="20" spans="6:7" x14ac:dyDescent="0.2">
      <c r="F20" s="17"/>
      <c r="G20" s="37"/>
    </row>
    <row r="21" spans="6:7" x14ac:dyDescent="0.2">
      <c r="F21" s="15"/>
      <c r="G21" s="36"/>
    </row>
    <row r="22" spans="6:7" x14ac:dyDescent="0.2">
      <c r="F22" s="17"/>
      <c r="G22" s="37"/>
    </row>
    <row r="23" spans="6:7" x14ac:dyDescent="0.2">
      <c r="F23" s="15"/>
      <c r="G23" s="36"/>
    </row>
    <row r="24" spans="6:7" x14ac:dyDescent="0.2">
      <c r="F24" s="17"/>
      <c r="G24" s="37"/>
    </row>
    <row r="25" spans="6:7" x14ac:dyDescent="0.2">
      <c r="F25" s="15"/>
      <c r="G25" s="36"/>
    </row>
    <row r="26" spans="6:7" x14ac:dyDescent="0.2">
      <c r="F26" s="17"/>
      <c r="G26" s="37"/>
    </row>
    <row r="27" spans="6:7" x14ac:dyDescent="0.2">
      <c r="F27" s="15"/>
      <c r="G27" s="36"/>
    </row>
    <row r="28" spans="6:7" x14ac:dyDescent="0.2">
      <c r="F28" s="17"/>
      <c r="G28" s="37"/>
    </row>
    <row r="29" spans="6:7" x14ac:dyDescent="0.2">
      <c r="F29" s="15"/>
      <c r="G29" s="36"/>
    </row>
    <row r="30" spans="6:7" x14ac:dyDescent="0.2">
      <c r="F30" s="17"/>
      <c r="G30" s="37"/>
    </row>
    <row r="31" spans="6:7" x14ac:dyDescent="0.2">
      <c r="F31" s="15"/>
      <c r="G31" s="36"/>
    </row>
    <row r="32" spans="6:7" x14ac:dyDescent="0.2">
      <c r="F32" s="17"/>
      <c r="G32" s="37"/>
    </row>
    <row r="33" spans="6:7" x14ac:dyDescent="0.2">
      <c r="F33" s="15"/>
      <c r="G33" s="36"/>
    </row>
    <row r="34" spans="6:7" x14ac:dyDescent="0.2">
      <c r="F34" s="17"/>
      <c r="G34" s="37"/>
    </row>
    <row r="35" spans="6:7" x14ac:dyDescent="0.2">
      <c r="F35" s="15"/>
      <c r="G35" s="36"/>
    </row>
    <row r="36" spans="6:7" x14ac:dyDescent="0.2">
      <c r="F36" s="17"/>
      <c r="G36" s="37"/>
    </row>
    <row r="37" spans="6:7" x14ac:dyDescent="0.2">
      <c r="F37" s="15"/>
      <c r="G37" s="36"/>
    </row>
    <row r="38" spans="6:7" x14ac:dyDescent="0.2">
      <c r="F38" s="17"/>
      <c r="G38" s="37"/>
    </row>
    <row r="39" spans="6:7" x14ac:dyDescent="0.2">
      <c r="F39" s="15"/>
      <c r="G39" s="36"/>
    </row>
  </sheetData>
  <pageMargins left="0.7" right="0.7" top="0.78740157499999996" bottom="0.78740157499999996" header="0.3" footer="0.3"/>
  <pageSetup paperSize="9" orientation="landscape" horizontalDpi="300" verticalDpi="300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3DEB-6754-4FB4-A439-B82FB0DC8C3B}">
  <sheetPr>
    <tabColor rgb="FFFF0000"/>
  </sheetPr>
  <dimension ref="A1:I39"/>
  <sheetViews>
    <sheetView workbookViewId="0">
      <selection activeCell="L17" sqref="L17"/>
    </sheetView>
  </sheetViews>
  <sheetFormatPr baseColWidth="10" defaultRowHeight="14.25" x14ac:dyDescent="0.2"/>
  <cols>
    <col min="1" max="1" width="14.125" customWidth="1"/>
    <col min="2" max="2" width="21.25" customWidth="1"/>
    <col min="3" max="3" width="18" customWidth="1"/>
    <col min="4" max="4" width="10.875" customWidth="1"/>
    <col min="6" max="6" width="13" customWidth="1"/>
  </cols>
  <sheetData>
    <row r="1" spans="1:9" ht="27" customHeight="1" x14ac:dyDescent="0.2">
      <c r="A1" s="3" t="s">
        <v>29</v>
      </c>
      <c r="D1" t="s">
        <v>11</v>
      </c>
    </row>
    <row r="2" spans="1:9" ht="15" x14ac:dyDescent="0.2">
      <c r="A2" s="33" t="s">
        <v>13</v>
      </c>
      <c r="B2" s="22" t="s">
        <v>4</v>
      </c>
      <c r="C2" s="22" t="s">
        <v>0</v>
      </c>
      <c r="D2" s="22" t="s">
        <v>1</v>
      </c>
      <c r="E2" s="22" t="s">
        <v>2</v>
      </c>
      <c r="F2" s="22" t="s">
        <v>3</v>
      </c>
      <c r="G2" s="34" t="s">
        <v>5</v>
      </c>
      <c r="H2" s="22" t="s">
        <v>58</v>
      </c>
      <c r="I2" s="22" t="s">
        <v>78</v>
      </c>
    </row>
    <row r="3" spans="1:9" x14ac:dyDescent="0.2">
      <c r="A3" s="40">
        <v>11</v>
      </c>
      <c r="B3" s="27" t="s">
        <v>76</v>
      </c>
      <c r="C3" s="27" t="s">
        <v>77</v>
      </c>
      <c r="D3" s="15">
        <v>5.7407407407407406E-5</v>
      </c>
      <c r="E3" s="41">
        <v>5.5092592592592585E-5</v>
      </c>
      <c r="F3" s="17">
        <f t="shared" ref="F3:F8" si="0">SUM(D3:E3)</f>
        <v>1.125E-4</v>
      </c>
      <c r="G3" s="37">
        <f>_xlfn.RANK.EQ(Tabelle15[[#This Row],[Summe Zeit]],Tabelle15[Summe Zeit],1)</f>
        <v>1</v>
      </c>
      <c r="I3" s="1" t="s">
        <v>79</v>
      </c>
    </row>
    <row r="4" spans="1:9" x14ac:dyDescent="0.2">
      <c r="A4" s="38">
        <v>14</v>
      </c>
      <c r="B4" s="26" t="s">
        <v>89</v>
      </c>
      <c r="C4" s="26" t="s">
        <v>90</v>
      </c>
      <c r="D4" s="17">
        <v>5.9374999999999993E-5</v>
      </c>
      <c r="E4" s="39">
        <v>5.5208333333333325E-5</v>
      </c>
      <c r="F4" s="15">
        <f t="shared" si="0"/>
        <v>1.1458333333333332E-4</v>
      </c>
      <c r="G4" s="36">
        <f>_xlfn.RANK.EQ(Tabelle15[[#This Row],[Summe Zeit]],Tabelle15[Summe Zeit],1)</f>
        <v>2</v>
      </c>
      <c r="I4" s="1" t="s">
        <v>79</v>
      </c>
    </row>
    <row r="5" spans="1:9" x14ac:dyDescent="0.2">
      <c r="A5" s="38">
        <v>0</v>
      </c>
      <c r="B5" s="26" t="s">
        <v>55</v>
      </c>
      <c r="C5" s="26" t="s">
        <v>56</v>
      </c>
      <c r="D5" s="39">
        <v>6.030092592592592E-5</v>
      </c>
      <c r="E5" s="39">
        <v>5.914351851851852E-5</v>
      </c>
      <c r="F5" s="15">
        <f t="shared" si="0"/>
        <v>1.1944444444444444E-4</v>
      </c>
      <c r="G5" s="36">
        <f>_xlfn.RANK.EQ(Tabelle15[[#This Row],[Summe Zeit]],Tabelle15[Summe Zeit],1)</f>
        <v>3</v>
      </c>
      <c r="H5" s="43" t="s">
        <v>57</v>
      </c>
      <c r="I5" s="1" t="s">
        <v>79</v>
      </c>
    </row>
    <row r="6" spans="1:9" x14ac:dyDescent="0.2">
      <c r="A6" s="40">
        <v>15</v>
      </c>
      <c r="B6" s="27" t="s">
        <v>99</v>
      </c>
      <c r="C6" s="27" t="s">
        <v>100</v>
      </c>
      <c r="D6" s="15">
        <v>6.2500000000000015E-5</v>
      </c>
      <c r="E6" s="41">
        <v>6.0185185185185194E-5</v>
      </c>
      <c r="F6" s="17">
        <f t="shared" si="0"/>
        <v>1.226851851851852E-4</v>
      </c>
      <c r="G6" s="37">
        <f>_xlfn.RANK.EQ(Tabelle15[[#This Row],[Summe Zeit]],Tabelle15[Summe Zeit],1)</f>
        <v>4</v>
      </c>
      <c r="I6" s="1" t="s">
        <v>79</v>
      </c>
    </row>
    <row r="7" spans="1:9" x14ac:dyDescent="0.2">
      <c r="A7" s="40">
        <v>13</v>
      </c>
      <c r="B7" s="27" t="s">
        <v>88</v>
      </c>
      <c r="C7" s="27" t="s">
        <v>54</v>
      </c>
      <c r="D7" s="15">
        <v>6.678240740740741E-5</v>
      </c>
      <c r="E7" s="41">
        <v>6.5277777777777776E-5</v>
      </c>
      <c r="F7" s="17">
        <f t="shared" si="0"/>
        <v>1.320601851851852E-4</v>
      </c>
      <c r="G7" s="37">
        <f>_xlfn.RANK.EQ(Tabelle15[[#This Row],[Summe Zeit]],Tabelle15[Summe Zeit],1)</f>
        <v>5</v>
      </c>
      <c r="I7" s="1" t="s">
        <v>79</v>
      </c>
    </row>
    <row r="8" spans="1:9" x14ac:dyDescent="0.2">
      <c r="A8" s="38">
        <v>12</v>
      </c>
      <c r="B8" s="26" t="s">
        <v>80</v>
      </c>
      <c r="C8" s="26" t="s">
        <v>81</v>
      </c>
      <c r="D8" s="17">
        <v>8.1018518518518516E-5</v>
      </c>
      <c r="E8" s="39">
        <v>5.9374999999999993E-5</v>
      </c>
      <c r="F8" s="15">
        <f t="shared" si="0"/>
        <v>1.4039351851851851E-4</v>
      </c>
      <c r="G8" s="36">
        <f>_xlfn.RANK.EQ(Tabelle15[[#This Row],[Summe Zeit]],Tabelle15[Summe Zeit],1)</f>
        <v>6</v>
      </c>
      <c r="I8" s="1" t="s">
        <v>79</v>
      </c>
    </row>
    <row r="9" spans="1:9" x14ac:dyDescent="0.2">
      <c r="A9" s="38"/>
      <c r="B9" s="26"/>
      <c r="C9" s="26"/>
      <c r="D9" s="39"/>
      <c r="E9" s="39"/>
      <c r="F9" s="15"/>
      <c r="G9" s="36"/>
      <c r="I9" s="1"/>
    </row>
    <row r="10" spans="1:9" x14ac:dyDescent="0.2">
      <c r="A10" s="40"/>
      <c r="B10" s="27"/>
      <c r="C10" s="27"/>
      <c r="D10" s="41"/>
      <c r="E10" s="41"/>
      <c r="F10" s="17"/>
      <c r="G10" s="37"/>
      <c r="I10" s="1"/>
    </row>
    <row r="11" spans="1:9" x14ac:dyDescent="0.2">
      <c r="A11" s="38"/>
      <c r="B11" s="26"/>
      <c r="C11" s="26"/>
      <c r="D11" s="39"/>
      <c r="E11" s="39"/>
      <c r="F11" s="15"/>
      <c r="G11" s="36"/>
      <c r="I11" s="1"/>
    </row>
    <row r="12" spans="1:9" x14ac:dyDescent="0.2">
      <c r="A12" s="40"/>
      <c r="B12" s="27"/>
      <c r="C12" s="27"/>
      <c r="D12" s="41"/>
      <c r="E12" s="41"/>
      <c r="F12" s="17"/>
      <c r="G12" s="37"/>
      <c r="I12" s="1"/>
    </row>
    <row r="13" spans="1:9" x14ac:dyDescent="0.2">
      <c r="A13" s="38"/>
      <c r="B13" s="26"/>
      <c r="C13" s="26"/>
      <c r="D13" s="39"/>
      <c r="E13" s="39"/>
      <c r="F13" s="15"/>
      <c r="G13" s="36"/>
      <c r="I13" s="1"/>
    </row>
    <row r="14" spans="1:9" x14ac:dyDescent="0.2">
      <c r="A14" s="1"/>
      <c r="B14" s="1"/>
      <c r="C14" s="1"/>
      <c r="D14" s="1"/>
      <c r="E14" s="1"/>
      <c r="F14" s="17"/>
      <c r="G14" s="37"/>
      <c r="I14" s="1"/>
    </row>
    <row r="15" spans="1:9" x14ac:dyDescent="0.2">
      <c r="A15" s="1"/>
      <c r="B15" s="1"/>
      <c r="C15" s="1"/>
      <c r="D15" s="1"/>
      <c r="E15" s="1"/>
      <c r="F15" s="15"/>
      <c r="G15" s="36"/>
      <c r="I15" s="1"/>
    </row>
    <row r="16" spans="1:9" x14ac:dyDescent="0.2">
      <c r="A16" s="1"/>
      <c r="B16" s="1"/>
      <c r="C16" s="1"/>
      <c r="D16" s="1"/>
      <c r="E16" s="1"/>
      <c r="F16" s="17"/>
      <c r="G16" s="37"/>
      <c r="I16" s="1"/>
    </row>
    <row r="17" spans="1:9" x14ac:dyDescent="0.2">
      <c r="A17" s="1"/>
      <c r="B17" s="1"/>
      <c r="C17" s="1"/>
      <c r="D17" s="1"/>
      <c r="E17" s="1"/>
      <c r="F17" s="15"/>
      <c r="G17" s="36"/>
      <c r="I17" s="1"/>
    </row>
    <row r="18" spans="1:9" x14ac:dyDescent="0.2">
      <c r="A18" s="1"/>
      <c r="B18" s="1"/>
      <c r="C18" s="1"/>
      <c r="D18" s="1"/>
      <c r="E18" s="1"/>
      <c r="F18" s="17"/>
      <c r="G18" s="37"/>
      <c r="I18" s="1"/>
    </row>
    <row r="19" spans="1:9" x14ac:dyDescent="0.2">
      <c r="A19" s="1"/>
      <c r="B19" s="1"/>
      <c r="C19" s="1"/>
      <c r="D19" s="1"/>
      <c r="E19" s="1"/>
      <c r="F19" s="15"/>
      <c r="G19" s="36"/>
      <c r="I19" s="1"/>
    </row>
    <row r="20" spans="1:9" x14ac:dyDescent="0.2">
      <c r="A20" s="1"/>
      <c r="B20" s="1"/>
      <c r="C20" s="1"/>
      <c r="D20" s="1"/>
      <c r="E20" s="1"/>
      <c r="F20" s="17"/>
      <c r="G20" s="37"/>
      <c r="I20" s="1"/>
    </row>
    <row r="21" spans="1:9" x14ac:dyDescent="0.2">
      <c r="A21" s="1"/>
      <c r="B21" s="1"/>
      <c r="C21" s="1"/>
      <c r="D21" s="1"/>
      <c r="E21" s="1"/>
      <c r="F21" s="15"/>
      <c r="G21" s="36"/>
      <c r="I21" s="1"/>
    </row>
    <row r="22" spans="1:9" x14ac:dyDescent="0.2">
      <c r="A22" s="1"/>
      <c r="B22" s="1"/>
      <c r="C22" s="1"/>
      <c r="D22" s="1"/>
      <c r="E22" s="1"/>
      <c r="F22" s="17"/>
      <c r="G22" s="37"/>
      <c r="I22" s="1"/>
    </row>
    <row r="23" spans="1:9" x14ac:dyDescent="0.2">
      <c r="A23" s="1"/>
      <c r="B23" s="1"/>
      <c r="C23" s="1"/>
      <c r="D23" s="1"/>
      <c r="E23" s="1"/>
      <c r="F23" s="15"/>
      <c r="G23" s="36"/>
      <c r="I23" s="1"/>
    </row>
    <row r="24" spans="1:9" x14ac:dyDescent="0.2">
      <c r="A24" s="1"/>
      <c r="B24" s="1"/>
      <c r="C24" s="1"/>
      <c r="D24" s="1"/>
      <c r="E24" s="1"/>
      <c r="F24" s="17"/>
      <c r="G24" s="37"/>
      <c r="I24" s="1"/>
    </row>
    <row r="25" spans="1:9" x14ac:dyDescent="0.2">
      <c r="A25" s="1"/>
      <c r="B25" s="1"/>
      <c r="C25" s="1"/>
      <c r="D25" s="1"/>
      <c r="E25" s="1"/>
      <c r="F25" s="15"/>
      <c r="G25" s="36"/>
      <c r="I25" s="1"/>
    </row>
    <row r="26" spans="1:9" x14ac:dyDescent="0.2">
      <c r="A26" s="1"/>
      <c r="B26" s="1"/>
      <c r="C26" s="1"/>
      <c r="D26" s="1"/>
      <c r="E26" s="1"/>
      <c r="F26" s="17"/>
      <c r="G26" s="37"/>
      <c r="I26" s="1"/>
    </row>
    <row r="27" spans="1:9" x14ac:dyDescent="0.2">
      <c r="A27" s="1"/>
      <c r="B27" s="1"/>
      <c r="C27" s="1"/>
      <c r="D27" s="1"/>
      <c r="E27" s="1"/>
      <c r="F27" s="15"/>
      <c r="G27" s="36"/>
      <c r="I27" s="1"/>
    </row>
    <row r="28" spans="1:9" x14ac:dyDescent="0.2">
      <c r="A28" s="1"/>
      <c r="B28" s="1"/>
      <c r="C28" s="1"/>
      <c r="D28" s="1"/>
      <c r="E28" s="1"/>
      <c r="F28" s="17"/>
      <c r="G28" s="37"/>
      <c r="I28" s="1"/>
    </row>
    <row r="29" spans="1:9" x14ac:dyDescent="0.2">
      <c r="A29" s="1"/>
      <c r="B29" s="1"/>
      <c r="C29" s="1"/>
      <c r="D29" s="1"/>
      <c r="E29" s="1"/>
      <c r="F29" s="15"/>
      <c r="G29" s="36"/>
      <c r="I29" s="1"/>
    </row>
    <row r="30" spans="1:9" x14ac:dyDescent="0.2">
      <c r="A30" s="1"/>
      <c r="B30" s="1"/>
      <c r="C30" s="1"/>
      <c r="D30" s="1"/>
      <c r="E30" s="1"/>
      <c r="F30" s="17"/>
      <c r="G30" s="37"/>
      <c r="I30" s="1"/>
    </row>
    <row r="31" spans="1:9" x14ac:dyDescent="0.2">
      <c r="A31" s="1"/>
      <c r="B31" s="1"/>
      <c r="C31" s="1"/>
      <c r="D31" s="1"/>
      <c r="E31" s="1"/>
      <c r="F31" s="15"/>
      <c r="G31" s="36"/>
      <c r="I31" s="1"/>
    </row>
    <row r="32" spans="1:9" x14ac:dyDescent="0.2">
      <c r="A32" s="1"/>
      <c r="B32" s="1"/>
      <c r="C32" s="1"/>
      <c r="D32" s="1"/>
      <c r="E32" s="1"/>
      <c r="F32" s="17"/>
      <c r="G32" s="37"/>
      <c r="I32" s="1"/>
    </row>
    <row r="33" spans="1:9" x14ac:dyDescent="0.2">
      <c r="A33" s="1"/>
      <c r="B33" s="1"/>
      <c r="C33" s="1"/>
      <c r="D33" s="1"/>
      <c r="E33" s="1"/>
      <c r="F33" s="15"/>
      <c r="G33" s="36"/>
      <c r="I33" s="1"/>
    </row>
    <row r="34" spans="1:9" x14ac:dyDescent="0.2">
      <c r="A34" s="1"/>
      <c r="B34" s="1"/>
      <c r="C34" s="1"/>
      <c r="D34" s="1"/>
      <c r="E34" s="1"/>
      <c r="F34" s="17"/>
      <c r="G34" s="37"/>
      <c r="I34" s="1"/>
    </row>
    <row r="35" spans="1:9" x14ac:dyDescent="0.2">
      <c r="A35" s="1"/>
      <c r="B35" s="1"/>
      <c r="C35" s="1"/>
      <c r="D35" s="1"/>
      <c r="E35" s="1"/>
      <c r="F35" s="15"/>
      <c r="G35" s="36"/>
      <c r="I35" s="1"/>
    </row>
    <row r="36" spans="1:9" x14ac:dyDescent="0.2">
      <c r="A36" s="1"/>
      <c r="B36" s="1"/>
      <c r="C36" s="1"/>
      <c r="D36" s="1"/>
      <c r="E36" s="1"/>
      <c r="F36" s="17"/>
      <c r="G36" s="37"/>
      <c r="I36" s="1"/>
    </row>
    <row r="37" spans="1:9" x14ac:dyDescent="0.2">
      <c r="A37" s="1"/>
      <c r="B37" s="1"/>
      <c r="C37" s="1"/>
      <c r="D37" s="1"/>
      <c r="E37" s="1"/>
      <c r="F37" s="15"/>
      <c r="G37" s="36"/>
      <c r="I37" s="1"/>
    </row>
    <row r="38" spans="1:9" x14ac:dyDescent="0.2">
      <c r="A38" s="1"/>
      <c r="B38" s="1"/>
      <c r="C38" s="1"/>
      <c r="D38" s="1"/>
      <c r="E38" s="1"/>
      <c r="F38" s="17"/>
      <c r="G38" s="37"/>
      <c r="I38" s="1"/>
    </row>
    <row r="39" spans="1:9" x14ac:dyDescent="0.2">
      <c r="A39" s="1"/>
      <c r="B39" s="1"/>
      <c r="C39" s="1"/>
      <c r="D39" s="1"/>
      <c r="E39" s="1"/>
      <c r="F39" s="15"/>
      <c r="G39" s="36"/>
      <c r="I39" s="1"/>
    </row>
  </sheetData>
  <pageMargins left="0.7" right="0.7" top="0.78740157499999996" bottom="0.78740157499999996" header="0.3" footer="0.3"/>
  <pageSetup paperSize="9" orientation="landscape" horizontalDpi="300" verticalDpi="300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20199-55A6-411E-AB00-B5E34289ECA0}">
  <sheetPr>
    <tabColor rgb="FFFF0000"/>
    <pageSetUpPr fitToPage="1"/>
  </sheetPr>
  <dimension ref="A1:I37"/>
  <sheetViews>
    <sheetView workbookViewId="0">
      <selection activeCell="K12" sqref="K12"/>
    </sheetView>
  </sheetViews>
  <sheetFormatPr baseColWidth="10" defaultRowHeight="14.25" x14ac:dyDescent="0.2"/>
  <cols>
    <col min="1" max="1" width="14.125" customWidth="1"/>
    <col min="2" max="2" width="23" customWidth="1"/>
    <col min="3" max="3" width="18" customWidth="1"/>
    <col min="6" max="6" width="13" customWidth="1"/>
  </cols>
  <sheetData>
    <row r="1" spans="1:9" ht="27" customHeight="1" x14ac:dyDescent="0.2">
      <c r="A1" s="3" t="s">
        <v>30</v>
      </c>
      <c r="D1" t="s">
        <v>27</v>
      </c>
    </row>
    <row r="2" spans="1:9" ht="15" x14ac:dyDescent="0.2">
      <c r="A2" s="33" t="s">
        <v>13</v>
      </c>
      <c r="B2" s="22" t="s">
        <v>4</v>
      </c>
      <c r="C2" s="22" t="s">
        <v>0</v>
      </c>
      <c r="D2" s="22" t="s">
        <v>1</v>
      </c>
      <c r="E2" s="22" t="s">
        <v>2</v>
      </c>
      <c r="F2" s="22" t="s">
        <v>3</v>
      </c>
      <c r="G2" s="34" t="s">
        <v>5</v>
      </c>
      <c r="H2" s="22" t="s">
        <v>78</v>
      </c>
      <c r="I2" s="22" t="s">
        <v>124</v>
      </c>
    </row>
    <row r="3" spans="1:9" x14ac:dyDescent="0.2">
      <c r="A3" s="14">
        <v>24</v>
      </c>
      <c r="B3" s="26" t="s">
        <v>116</v>
      </c>
      <c r="C3" s="26" t="s">
        <v>117</v>
      </c>
      <c r="D3" s="15">
        <v>5.2430555555555557E-5</v>
      </c>
      <c r="E3" s="15">
        <v>5.0462962962962963E-5</v>
      </c>
      <c r="F3" s="15">
        <f t="shared" ref="F3:F13" si="0">SUM(D3:E3)</f>
        <v>1.0289351851851852E-4</v>
      </c>
      <c r="G3" s="36">
        <f>_xlfn.RANK.EQ(Tabelle17[[#This Row],[Summe Zeit]],Tabelle17[Summe Zeit],1)</f>
        <v>1</v>
      </c>
      <c r="H3" s="1" t="s">
        <v>79</v>
      </c>
      <c r="I3" s="45"/>
    </row>
    <row r="4" spans="1:9" x14ac:dyDescent="0.2">
      <c r="A4" s="16">
        <v>19</v>
      </c>
      <c r="B4" s="27" t="s">
        <v>86</v>
      </c>
      <c r="C4" s="27" t="s">
        <v>87</v>
      </c>
      <c r="D4" s="17">
        <v>5.3587962962962957E-5</v>
      </c>
      <c r="E4" s="17">
        <v>5.4398148148148151E-5</v>
      </c>
      <c r="F4" s="17">
        <f t="shared" si="0"/>
        <v>1.0798611111111111E-4</v>
      </c>
      <c r="G4" s="37">
        <f>_xlfn.RANK.EQ(Tabelle17[[#This Row],[Summe Zeit]],Tabelle17[Summe Zeit],1)</f>
        <v>2</v>
      </c>
      <c r="H4" s="1" t="s">
        <v>79</v>
      </c>
      <c r="I4" s="45"/>
    </row>
    <row r="5" spans="1:9" x14ac:dyDescent="0.2">
      <c r="A5" s="50">
        <v>25</v>
      </c>
      <c r="B5" s="52" t="s">
        <v>106</v>
      </c>
      <c r="C5" s="52" t="s">
        <v>105</v>
      </c>
      <c r="D5" s="54">
        <v>5.8217592592592599E-5</v>
      </c>
      <c r="E5" s="54">
        <v>5.7870370370370366E-5</v>
      </c>
      <c r="F5" s="17">
        <f t="shared" si="0"/>
        <v>1.1608796296296297E-4</v>
      </c>
      <c r="G5" s="37">
        <f>_xlfn.RANK.EQ(Tabelle17[[#This Row],[Summe Zeit]],Tabelle17[Summe Zeit],1)</f>
        <v>3</v>
      </c>
      <c r="H5" s="1" t="s">
        <v>79</v>
      </c>
      <c r="I5" s="45"/>
    </row>
    <row r="6" spans="1:9" x14ac:dyDescent="0.2">
      <c r="A6" s="16">
        <v>21</v>
      </c>
      <c r="B6" s="27" t="s">
        <v>103</v>
      </c>
      <c r="C6" s="27" t="s">
        <v>102</v>
      </c>
      <c r="D6" s="17">
        <v>6.1805555555555548E-5</v>
      </c>
      <c r="E6" s="17">
        <v>5.9027777777777773E-5</v>
      </c>
      <c r="F6" s="17">
        <f t="shared" si="0"/>
        <v>1.2083333333333332E-4</v>
      </c>
      <c r="G6" s="37">
        <f>_xlfn.RANK.EQ(Tabelle17[[#This Row],[Summe Zeit]],Tabelle17[Summe Zeit],1)</f>
        <v>4</v>
      </c>
      <c r="H6" s="1" t="s">
        <v>79</v>
      </c>
      <c r="I6" s="45"/>
    </row>
    <row r="7" spans="1:9" x14ac:dyDescent="0.2">
      <c r="A7" s="14">
        <v>18</v>
      </c>
      <c r="B7" s="26" t="s">
        <v>74</v>
      </c>
      <c r="C7" s="26" t="s">
        <v>75</v>
      </c>
      <c r="D7" s="15">
        <v>6.2847222222222221E-5</v>
      </c>
      <c r="E7" s="15">
        <v>5.9722222222222234E-5</v>
      </c>
      <c r="F7" s="15">
        <f t="shared" si="0"/>
        <v>1.2256944444444446E-4</v>
      </c>
      <c r="G7" s="36">
        <f>_xlfn.RANK.EQ(Tabelle17[[#This Row],[Summe Zeit]],Tabelle17[Summe Zeit],1)</f>
        <v>5</v>
      </c>
      <c r="H7" s="1" t="s">
        <v>79</v>
      </c>
      <c r="I7" s="45"/>
    </row>
    <row r="8" spans="1:9" x14ac:dyDescent="0.2">
      <c r="A8" s="14">
        <v>22</v>
      </c>
      <c r="B8" s="26" t="s">
        <v>107</v>
      </c>
      <c r="C8" s="26" t="s">
        <v>104</v>
      </c>
      <c r="D8" s="15">
        <v>6.3541666666666662E-5</v>
      </c>
      <c r="E8" s="15">
        <v>6.8518518518518524E-5</v>
      </c>
      <c r="F8" s="15">
        <f t="shared" si="0"/>
        <v>1.320601851851852E-4</v>
      </c>
      <c r="G8" s="36">
        <f>_xlfn.RANK.EQ(Tabelle17[[#This Row],[Summe Zeit]],Tabelle17[Summe Zeit],1)</f>
        <v>6</v>
      </c>
      <c r="H8" s="1" t="s">
        <v>79</v>
      </c>
      <c r="I8" s="45"/>
    </row>
    <row r="9" spans="1:9" x14ac:dyDescent="0.2">
      <c r="A9" s="16">
        <v>17</v>
      </c>
      <c r="B9" s="27" t="s">
        <v>53</v>
      </c>
      <c r="C9" s="27" t="s">
        <v>54</v>
      </c>
      <c r="D9" s="17">
        <v>6.631944444444445E-5</v>
      </c>
      <c r="E9" s="17">
        <v>6.689814814814815E-5</v>
      </c>
      <c r="F9" s="17">
        <f t="shared" si="0"/>
        <v>1.332175925925926E-4</v>
      </c>
      <c r="G9" s="37">
        <f>_xlfn.RANK.EQ(Tabelle17[[#This Row],[Summe Zeit]],Tabelle17[Summe Zeit],1)</f>
        <v>7</v>
      </c>
      <c r="H9" s="1"/>
      <c r="I9" s="45"/>
    </row>
    <row r="10" spans="1:9" x14ac:dyDescent="0.2">
      <c r="A10" s="14">
        <v>16</v>
      </c>
      <c r="B10" s="26" t="s">
        <v>42</v>
      </c>
      <c r="C10" s="26" t="s">
        <v>44</v>
      </c>
      <c r="D10" s="15">
        <v>7.6273148148148134E-5</v>
      </c>
      <c r="E10" s="15">
        <v>6.1111111111111121E-5</v>
      </c>
      <c r="F10" s="15">
        <f t="shared" si="0"/>
        <v>1.3738425925925924E-4</v>
      </c>
      <c r="G10" s="36">
        <f>_xlfn.RANK.EQ(Tabelle17[[#This Row],[Summe Zeit]],Tabelle17[Summe Zeit],1)</f>
        <v>8</v>
      </c>
      <c r="H10" s="1" t="s">
        <v>79</v>
      </c>
      <c r="I10" s="45"/>
    </row>
    <row r="11" spans="1:9" x14ac:dyDescent="0.2">
      <c r="A11" s="16">
        <v>23</v>
      </c>
      <c r="B11" s="27" t="s">
        <v>114</v>
      </c>
      <c r="C11" s="27" t="s">
        <v>75</v>
      </c>
      <c r="D11" s="17">
        <v>7.8472222222222222E-5</v>
      </c>
      <c r="E11" s="17">
        <v>7.8125000000000002E-5</v>
      </c>
      <c r="F11" s="17">
        <f t="shared" si="0"/>
        <v>1.5659722222222222E-4</v>
      </c>
      <c r="G11" s="37">
        <f>_xlfn.RANK.EQ(Tabelle17[[#This Row],[Summe Zeit]],Tabelle17[Summe Zeit],1)</f>
        <v>9</v>
      </c>
      <c r="H11" s="1" t="s">
        <v>79</v>
      </c>
      <c r="I11" s="45"/>
    </row>
    <row r="12" spans="1:9" x14ac:dyDescent="0.2">
      <c r="A12" s="1">
        <v>26</v>
      </c>
      <c r="B12" s="45" t="s">
        <v>114</v>
      </c>
      <c r="C12" s="1" t="s">
        <v>115</v>
      </c>
      <c r="D12" s="4">
        <v>8.0208333333333322E-5</v>
      </c>
      <c r="E12" s="4">
        <v>8.6111111111111119E-5</v>
      </c>
      <c r="F12" s="15">
        <f t="shared" si="0"/>
        <v>1.6631944444444444E-4</v>
      </c>
      <c r="G12" s="36">
        <f>_xlfn.RANK.EQ(Tabelle17[[#This Row],[Summe Zeit]],Tabelle17[Summe Zeit],1)</f>
        <v>10</v>
      </c>
      <c r="H12" s="1" t="s">
        <v>79</v>
      </c>
      <c r="I12" s="45"/>
    </row>
    <row r="13" spans="1:9" x14ac:dyDescent="0.2">
      <c r="A13" s="51">
        <v>20</v>
      </c>
      <c r="B13" s="53" t="s">
        <v>91</v>
      </c>
      <c r="C13" s="53" t="s">
        <v>92</v>
      </c>
      <c r="D13" s="55">
        <v>9.9189814814814811E-5</v>
      </c>
      <c r="E13" s="55">
        <v>7.6967592592592601E-5</v>
      </c>
      <c r="F13" s="15">
        <f t="shared" si="0"/>
        <v>1.7615740740740743E-4</v>
      </c>
      <c r="G13" s="36">
        <f>_xlfn.RANK.EQ(Tabelle17[[#This Row],[Summe Zeit]],Tabelle17[Summe Zeit],1)</f>
        <v>11</v>
      </c>
      <c r="H13" s="1" t="s">
        <v>79</v>
      </c>
      <c r="I13" s="45"/>
    </row>
    <row r="14" spans="1:9" x14ac:dyDescent="0.2">
      <c r="F14" s="17"/>
      <c r="G14" s="37"/>
    </row>
    <row r="15" spans="1:9" x14ac:dyDescent="0.2">
      <c r="F15" s="15"/>
      <c r="G15" s="36"/>
    </row>
    <row r="16" spans="1:9" x14ac:dyDescent="0.2">
      <c r="F16" s="17"/>
      <c r="G16" s="37"/>
    </row>
    <row r="17" spans="6:7" x14ac:dyDescent="0.2">
      <c r="F17" s="15"/>
      <c r="G17" s="36"/>
    </row>
    <row r="18" spans="6:7" x14ac:dyDescent="0.2">
      <c r="F18" s="17"/>
      <c r="G18" s="37"/>
    </row>
    <row r="19" spans="6:7" x14ac:dyDescent="0.2">
      <c r="F19" s="15"/>
      <c r="G19" s="36"/>
    </row>
    <row r="20" spans="6:7" x14ac:dyDescent="0.2">
      <c r="F20" s="17"/>
      <c r="G20" s="37"/>
    </row>
    <row r="21" spans="6:7" x14ac:dyDescent="0.2">
      <c r="F21" s="15"/>
      <c r="G21" s="36"/>
    </row>
    <row r="22" spans="6:7" x14ac:dyDescent="0.2">
      <c r="F22" s="17"/>
      <c r="G22" s="37"/>
    </row>
    <row r="23" spans="6:7" x14ac:dyDescent="0.2">
      <c r="F23" s="15"/>
      <c r="G23" s="36"/>
    </row>
    <row r="24" spans="6:7" x14ac:dyDescent="0.2">
      <c r="F24" s="17"/>
      <c r="G24" s="37"/>
    </row>
    <row r="25" spans="6:7" x14ac:dyDescent="0.2">
      <c r="F25" s="15"/>
      <c r="G25" s="36"/>
    </row>
    <row r="26" spans="6:7" x14ac:dyDescent="0.2">
      <c r="F26" s="17"/>
      <c r="G26" s="37"/>
    </row>
    <row r="27" spans="6:7" x14ac:dyDescent="0.2">
      <c r="F27" s="15"/>
      <c r="G27" s="36"/>
    </row>
    <row r="28" spans="6:7" x14ac:dyDescent="0.2">
      <c r="F28" s="17"/>
      <c r="G28" s="37"/>
    </row>
    <row r="29" spans="6:7" x14ac:dyDescent="0.2">
      <c r="F29" s="15"/>
      <c r="G29" s="36"/>
    </row>
    <row r="30" spans="6:7" x14ac:dyDescent="0.2">
      <c r="F30" s="17"/>
      <c r="G30" s="37"/>
    </row>
    <row r="31" spans="6:7" x14ac:dyDescent="0.2">
      <c r="F31" s="15"/>
      <c r="G31" s="36"/>
    </row>
    <row r="32" spans="6:7" x14ac:dyDescent="0.2">
      <c r="F32" s="17"/>
      <c r="G32" s="37"/>
    </row>
    <row r="33" spans="6:7" x14ac:dyDescent="0.2">
      <c r="F33" s="15"/>
      <c r="G33" s="36"/>
    </row>
    <row r="34" spans="6:7" x14ac:dyDescent="0.2">
      <c r="F34" s="17"/>
      <c r="G34" s="37"/>
    </row>
    <row r="35" spans="6:7" x14ac:dyDescent="0.2">
      <c r="F35" s="15"/>
      <c r="G35" s="36"/>
    </row>
    <row r="36" spans="6:7" x14ac:dyDescent="0.2">
      <c r="F36" s="17"/>
      <c r="G36" s="37"/>
    </row>
    <row r="37" spans="6:7" x14ac:dyDescent="0.2">
      <c r="F37" s="15"/>
      <c r="G37" s="36"/>
    </row>
  </sheetData>
  <pageMargins left="0.7" right="0.7" top="0.78740157499999996" bottom="0.78740157499999996" header="0.3" footer="0.3"/>
  <pageSetup paperSize="9" scale="90" orientation="landscape" horizontalDpi="300" verticalDpi="300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CAC46-5BBE-4CAC-8ABE-14B03318A20F}">
  <sheetPr>
    <tabColor rgb="FF7030A0"/>
  </sheetPr>
  <dimension ref="A1:G39"/>
  <sheetViews>
    <sheetView workbookViewId="0">
      <selection activeCell="L32" sqref="L32"/>
    </sheetView>
  </sheetViews>
  <sheetFormatPr baseColWidth="10" defaultRowHeight="14.25" x14ac:dyDescent="0.2"/>
  <cols>
    <col min="1" max="1" width="14.125" customWidth="1"/>
    <col min="2" max="2" width="19.625" customWidth="1"/>
    <col min="3" max="3" width="18" customWidth="1"/>
    <col min="6" max="6" width="13" customWidth="1"/>
  </cols>
  <sheetData>
    <row r="1" spans="1:7" ht="27" customHeight="1" x14ac:dyDescent="0.2">
      <c r="A1" s="3" t="s">
        <v>31</v>
      </c>
      <c r="D1" t="s">
        <v>7</v>
      </c>
    </row>
    <row r="2" spans="1:7" ht="15" x14ac:dyDescent="0.2">
      <c r="A2" s="33" t="s">
        <v>13</v>
      </c>
      <c r="B2" s="22" t="s">
        <v>4</v>
      </c>
      <c r="C2" s="22" t="s">
        <v>0</v>
      </c>
      <c r="D2" s="22" t="s">
        <v>1</v>
      </c>
      <c r="E2" s="22" t="s">
        <v>2</v>
      </c>
      <c r="F2" s="22" t="s">
        <v>3</v>
      </c>
      <c r="G2" s="34" t="s">
        <v>5</v>
      </c>
    </row>
    <row r="3" spans="1:7" x14ac:dyDescent="0.2">
      <c r="A3" s="14"/>
      <c r="B3" s="7"/>
      <c r="C3" s="7"/>
      <c r="D3" s="15"/>
      <c r="E3" s="15"/>
      <c r="F3" s="15">
        <f t="shared" ref="F3:F39" si="0">SUM(D3:E3)</f>
        <v>0</v>
      </c>
      <c r="G3" s="36">
        <f>_xlfn.RANK.EQ(Tabelle18[[#This Row],[Summe Zeit]],Tabelle18[Summe Zeit],1)</f>
        <v>1</v>
      </c>
    </row>
    <row r="4" spans="1:7" x14ac:dyDescent="0.2">
      <c r="A4" s="16"/>
      <c r="B4" s="9"/>
      <c r="C4" s="9"/>
      <c r="D4" s="17"/>
      <c r="E4" s="17"/>
      <c r="F4" s="17">
        <f t="shared" si="0"/>
        <v>0</v>
      </c>
      <c r="G4" s="37">
        <f>_xlfn.RANK.EQ(Tabelle18[[#This Row],[Summe Zeit]],Tabelle18[Summe Zeit],1)</f>
        <v>1</v>
      </c>
    </row>
    <row r="5" spans="1:7" x14ac:dyDescent="0.2">
      <c r="A5" s="14"/>
      <c r="B5" s="7"/>
      <c r="C5" s="7"/>
      <c r="D5" s="15"/>
      <c r="E5" s="15"/>
      <c r="F5" s="15">
        <f t="shared" si="0"/>
        <v>0</v>
      </c>
      <c r="G5" s="36">
        <f>_xlfn.RANK.EQ(Tabelle18[[#This Row],[Summe Zeit]],Tabelle18[Summe Zeit],1)</f>
        <v>1</v>
      </c>
    </row>
    <row r="6" spans="1:7" x14ac:dyDescent="0.2">
      <c r="A6" s="16"/>
      <c r="B6" s="9"/>
      <c r="C6" s="9"/>
      <c r="D6" s="17"/>
      <c r="E6" s="17"/>
      <c r="F6" s="17">
        <f t="shared" si="0"/>
        <v>0</v>
      </c>
      <c r="G6" s="37">
        <f>_xlfn.RANK.EQ(Tabelle18[[#This Row],[Summe Zeit]],Tabelle18[Summe Zeit],1)</f>
        <v>1</v>
      </c>
    </row>
    <row r="7" spans="1:7" x14ac:dyDescent="0.2">
      <c r="A7" s="14"/>
      <c r="B7" s="7"/>
      <c r="C7" s="7"/>
      <c r="D7" s="15"/>
      <c r="E7" s="15"/>
      <c r="F7" s="15">
        <f t="shared" si="0"/>
        <v>0</v>
      </c>
      <c r="G7" s="36">
        <f>_xlfn.RANK.EQ(Tabelle18[[#This Row],[Summe Zeit]],Tabelle18[Summe Zeit],1)</f>
        <v>1</v>
      </c>
    </row>
    <row r="8" spans="1:7" x14ac:dyDescent="0.2">
      <c r="A8" s="16"/>
      <c r="B8" s="9"/>
      <c r="C8" s="9"/>
      <c r="D8" s="17"/>
      <c r="E8" s="17"/>
      <c r="F8" s="17">
        <f t="shared" si="0"/>
        <v>0</v>
      </c>
      <c r="G8" s="37">
        <f>_xlfn.RANK.EQ(Tabelle18[[#This Row],[Summe Zeit]],Tabelle18[Summe Zeit],1)</f>
        <v>1</v>
      </c>
    </row>
    <row r="9" spans="1:7" x14ac:dyDescent="0.2">
      <c r="A9" s="14"/>
      <c r="B9" s="7"/>
      <c r="C9" s="7"/>
      <c r="D9" s="15"/>
      <c r="E9" s="15"/>
      <c r="F9" s="15">
        <f t="shared" si="0"/>
        <v>0</v>
      </c>
      <c r="G9" s="36">
        <f>_xlfn.RANK.EQ(Tabelle18[[#This Row],[Summe Zeit]],Tabelle18[Summe Zeit],1)</f>
        <v>1</v>
      </c>
    </row>
    <row r="10" spans="1:7" x14ac:dyDescent="0.2">
      <c r="A10" s="16"/>
      <c r="B10" s="9"/>
      <c r="C10" s="9"/>
      <c r="D10" s="17"/>
      <c r="E10" s="17"/>
      <c r="F10" s="17">
        <f t="shared" si="0"/>
        <v>0</v>
      </c>
      <c r="G10" s="37">
        <f>_xlfn.RANK.EQ(Tabelle18[[#This Row],[Summe Zeit]],Tabelle18[Summe Zeit],1)</f>
        <v>1</v>
      </c>
    </row>
    <row r="11" spans="1:7" x14ac:dyDescent="0.2">
      <c r="A11" s="14"/>
      <c r="B11" s="7"/>
      <c r="C11" s="7"/>
      <c r="D11" s="15"/>
      <c r="E11" s="15"/>
      <c r="F11" s="15">
        <f t="shared" si="0"/>
        <v>0</v>
      </c>
      <c r="G11" s="36">
        <f>_xlfn.RANK.EQ(Tabelle18[[#This Row],[Summe Zeit]],Tabelle18[Summe Zeit],1)</f>
        <v>1</v>
      </c>
    </row>
    <row r="12" spans="1:7" x14ac:dyDescent="0.2">
      <c r="A12" s="16"/>
      <c r="B12" s="9"/>
      <c r="C12" s="9"/>
      <c r="D12" s="17"/>
      <c r="E12" s="17"/>
      <c r="F12" s="17">
        <f t="shared" si="0"/>
        <v>0</v>
      </c>
      <c r="G12" s="37">
        <f>_xlfn.RANK.EQ(Tabelle18[[#This Row],[Summe Zeit]],Tabelle18[Summe Zeit],1)</f>
        <v>1</v>
      </c>
    </row>
    <row r="13" spans="1:7" x14ac:dyDescent="0.2">
      <c r="A13" s="14"/>
      <c r="B13" s="7"/>
      <c r="C13" s="7"/>
      <c r="D13" s="15"/>
      <c r="E13" s="15"/>
      <c r="F13" s="15">
        <f t="shared" si="0"/>
        <v>0</v>
      </c>
      <c r="G13" s="36">
        <f>_xlfn.RANK.EQ(Tabelle18[[#This Row],[Summe Zeit]],Tabelle18[Summe Zeit],1)</f>
        <v>1</v>
      </c>
    </row>
    <row r="14" spans="1:7" x14ac:dyDescent="0.2">
      <c r="F14" s="17">
        <f t="shared" si="0"/>
        <v>0</v>
      </c>
      <c r="G14" s="37">
        <f>_xlfn.RANK.EQ(Tabelle18[[#This Row],[Summe Zeit]],Tabelle18[Summe Zeit],1)</f>
        <v>1</v>
      </c>
    </row>
    <row r="15" spans="1:7" x14ac:dyDescent="0.2">
      <c r="F15" s="15">
        <f t="shared" si="0"/>
        <v>0</v>
      </c>
      <c r="G15" s="36">
        <f>_xlfn.RANK.EQ(Tabelle18[[#This Row],[Summe Zeit]],Tabelle18[Summe Zeit],1)</f>
        <v>1</v>
      </c>
    </row>
    <row r="16" spans="1:7" x14ac:dyDescent="0.2">
      <c r="F16" s="17">
        <f t="shared" si="0"/>
        <v>0</v>
      </c>
      <c r="G16" s="37">
        <f>_xlfn.RANK.EQ(Tabelle18[[#This Row],[Summe Zeit]],Tabelle18[Summe Zeit],1)</f>
        <v>1</v>
      </c>
    </row>
    <row r="17" spans="6:7" x14ac:dyDescent="0.2">
      <c r="F17" s="15">
        <f t="shared" si="0"/>
        <v>0</v>
      </c>
      <c r="G17" s="36">
        <f>_xlfn.RANK.EQ(Tabelle18[[#This Row],[Summe Zeit]],Tabelle18[Summe Zeit],1)</f>
        <v>1</v>
      </c>
    </row>
    <row r="18" spans="6:7" x14ac:dyDescent="0.2">
      <c r="F18" s="17">
        <f t="shared" si="0"/>
        <v>0</v>
      </c>
      <c r="G18" s="37">
        <f>_xlfn.RANK.EQ(Tabelle18[[#This Row],[Summe Zeit]],Tabelle18[Summe Zeit],1)</f>
        <v>1</v>
      </c>
    </row>
    <row r="19" spans="6:7" x14ac:dyDescent="0.2">
      <c r="F19" s="15">
        <f t="shared" si="0"/>
        <v>0</v>
      </c>
      <c r="G19" s="36">
        <f>_xlfn.RANK.EQ(Tabelle18[[#This Row],[Summe Zeit]],Tabelle18[Summe Zeit],1)</f>
        <v>1</v>
      </c>
    </row>
    <row r="20" spans="6:7" x14ac:dyDescent="0.2">
      <c r="F20" s="17">
        <f t="shared" si="0"/>
        <v>0</v>
      </c>
      <c r="G20" s="37">
        <f>_xlfn.RANK.EQ(Tabelle18[[#This Row],[Summe Zeit]],Tabelle18[Summe Zeit],1)</f>
        <v>1</v>
      </c>
    </row>
    <row r="21" spans="6:7" x14ac:dyDescent="0.2">
      <c r="F21" s="15">
        <f t="shared" si="0"/>
        <v>0</v>
      </c>
      <c r="G21" s="36">
        <f>_xlfn.RANK.EQ(Tabelle18[[#This Row],[Summe Zeit]],Tabelle18[Summe Zeit],1)</f>
        <v>1</v>
      </c>
    </row>
    <row r="22" spans="6:7" x14ac:dyDescent="0.2">
      <c r="F22" s="17">
        <f t="shared" si="0"/>
        <v>0</v>
      </c>
      <c r="G22" s="37">
        <f>_xlfn.RANK.EQ(Tabelle18[[#This Row],[Summe Zeit]],Tabelle18[Summe Zeit],1)</f>
        <v>1</v>
      </c>
    </row>
    <row r="23" spans="6:7" x14ac:dyDescent="0.2">
      <c r="F23" s="15">
        <f t="shared" si="0"/>
        <v>0</v>
      </c>
      <c r="G23" s="36">
        <f>_xlfn.RANK.EQ(Tabelle18[[#This Row],[Summe Zeit]],Tabelle18[Summe Zeit],1)</f>
        <v>1</v>
      </c>
    </row>
    <row r="24" spans="6:7" x14ac:dyDescent="0.2">
      <c r="F24" s="17">
        <f t="shared" si="0"/>
        <v>0</v>
      </c>
      <c r="G24" s="37">
        <f>_xlfn.RANK.EQ(Tabelle18[[#This Row],[Summe Zeit]],Tabelle18[Summe Zeit],1)</f>
        <v>1</v>
      </c>
    </row>
    <row r="25" spans="6:7" x14ac:dyDescent="0.2">
      <c r="F25" s="15">
        <f t="shared" si="0"/>
        <v>0</v>
      </c>
      <c r="G25" s="36">
        <f>_xlfn.RANK.EQ(Tabelle18[[#This Row],[Summe Zeit]],Tabelle18[Summe Zeit],1)</f>
        <v>1</v>
      </c>
    </row>
    <row r="26" spans="6:7" x14ac:dyDescent="0.2">
      <c r="F26" s="17">
        <f t="shared" si="0"/>
        <v>0</v>
      </c>
      <c r="G26" s="37">
        <f>_xlfn.RANK.EQ(Tabelle18[[#This Row],[Summe Zeit]],Tabelle18[Summe Zeit],1)</f>
        <v>1</v>
      </c>
    </row>
    <row r="27" spans="6:7" x14ac:dyDescent="0.2">
      <c r="F27" s="15">
        <f t="shared" si="0"/>
        <v>0</v>
      </c>
      <c r="G27" s="36">
        <f>_xlfn.RANK.EQ(Tabelle18[[#This Row],[Summe Zeit]],Tabelle18[Summe Zeit],1)</f>
        <v>1</v>
      </c>
    </row>
    <row r="28" spans="6:7" x14ac:dyDescent="0.2">
      <c r="F28" s="17">
        <f t="shared" si="0"/>
        <v>0</v>
      </c>
      <c r="G28" s="37">
        <f>_xlfn.RANK.EQ(Tabelle18[[#This Row],[Summe Zeit]],Tabelle18[Summe Zeit],1)</f>
        <v>1</v>
      </c>
    </row>
    <row r="29" spans="6:7" x14ac:dyDescent="0.2">
      <c r="F29" s="15">
        <f t="shared" si="0"/>
        <v>0</v>
      </c>
      <c r="G29" s="36">
        <f>_xlfn.RANK.EQ(Tabelle18[[#This Row],[Summe Zeit]],Tabelle18[Summe Zeit],1)</f>
        <v>1</v>
      </c>
    </row>
    <row r="30" spans="6:7" x14ac:dyDescent="0.2">
      <c r="F30" s="17">
        <f t="shared" si="0"/>
        <v>0</v>
      </c>
      <c r="G30" s="37">
        <f>_xlfn.RANK.EQ(Tabelle18[[#This Row],[Summe Zeit]],Tabelle18[Summe Zeit],1)</f>
        <v>1</v>
      </c>
    </row>
    <row r="31" spans="6:7" x14ac:dyDescent="0.2">
      <c r="F31" s="15">
        <f t="shared" si="0"/>
        <v>0</v>
      </c>
      <c r="G31" s="36">
        <f>_xlfn.RANK.EQ(Tabelle18[[#This Row],[Summe Zeit]],Tabelle18[Summe Zeit],1)</f>
        <v>1</v>
      </c>
    </row>
    <row r="32" spans="6:7" x14ac:dyDescent="0.2">
      <c r="F32" s="17">
        <f t="shared" si="0"/>
        <v>0</v>
      </c>
      <c r="G32" s="37">
        <f>_xlfn.RANK.EQ(Tabelle18[[#This Row],[Summe Zeit]],Tabelle18[Summe Zeit],1)</f>
        <v>1</v>
      </c>
    </row>
    <row r="33" spans="6:7" x14ac:dyDescent="0.2">
      <c r="F33" s="15">
        <f t="shared" si="0"/>
        <v>0</v>
      </c>
      <c r="G33" s="36">
        <f>_xlfn.RANK.EQ(Tabelle18[[#This Row],[Summe Zeit]],Tabelle18[Summe Zeit],1)</f>
        <v>1</v>
      </c>
    </row>
    <row r="34" spans="6:7" x14ac:dyDescent="0.2">
      <c r="F34" s="17">
        <f t="shared" si="0"/>
        <v>0</v>
      </c>
      <c r="G34" s="37">
        <f>_xlfn.RANK.EQ(Tabelle18[[#This Row],[Summe Zeit]],Tabelle18[Summe Zeit],1)</f>
        <v>1</v>
      </c>
    </row>
    <row r="35" spans="6:7" x14ac:dyDescent="0.2">
      <c r="F35" s="15">
        <f t="shared" si="0"/>
        <v>0</v>
      </c>
      <c r="G35" s="36">
        <f>_xlfn.RANK.EQ(Tabelle18[[#This Row],[Summe Zeit]],Tabelle18[Summe Zeit],1)</f>
        <v>1</v>
      </c>
    </row>
    <row r="36" spans="6:7" x14ac:dyDescent="0.2">
      <c r="F36" s="17">
        <f t="shared" si="0"/>
        <v>0</v>
      </c>
      <c r="G36" s="37">
        <f>_xlfn.RANK.EQ(Tabelle18[[#This Row],[Summe Zeit]],Tabelle18[Summe Zeit],1)</f>
        <v>1</v>
      </c>
    </row>
    <row r="37" spans="6:7" x14ac:dyDescent="0.2">
      <c r="F37" s="15">
        <f t="shared" si="0"/>
        <v>0</v>
      </c>
      <c r="G37" s="36">
        <f>_xlfn.RANK.EQ(Tabelle18[[#This Row],[Summe Zeit]],Tabelle18[Summe Zeit],1)</f>
        <v>1</v>
      </c>
    </row>
    <row r="38" spans="6:7" x14ac:dyDescent="0.2">
      <c r="F38" s="17">
        <f t="shared" si="0"/>
        <v>0</v>
      </c>
      <c r="G38" s="37">
        <f>_xlfn.RANK.EQ(Tabelle18[[#This Row],[Summe Zeit]],Tabelle18[Summe Zeit],1)</f>
        <v>1</v>
      </c>
    </row>
    <row r="39" spans="6:7" x14ac:dyDescent="0.2">
      <c r="F39" s="15">
        <f t="shared" si="0"/>
        <v>0</v>
      </c>
      <c r="G39" s="36">
        <f>_xlfn.RANK.EQ(Tabelle18[[#This Row],[Summe Zeit]],Tabelle18[Summe Zeit],1)</f>
        <v>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1B38E-FA15-41F1-90DE-BF1A50504755}">
  <sheetPr>
    <tabColor rgb="FF7030A0"/>
  </sheetPr>
  <dimension ref="A1:H39"/>
  <sheetViews>
    <sheetView tabSelected="1" workbookViewId="0">
      <selection activeCell="J17" sqref="J17"/>
    </sheetView>
  </sheetViews>
  <sheetFormatPr baseColWidth="10" defaultRowHeight="14.25" x14ac:dyDescent="0.2"/>
  <cols>
    <col min="1" max="1" width="14.125" customWidth="1"/>
    <col min="2" max="2" width="19.625" customWidth="1"/>
    <col min="3" max="3" width="18" customWidth="1"/>
    <col min="6" max="6" width="13" customWidth="1"/>
  </cols>
  <sheetData>
    <row r="1" spans="1:8" ht="27" customHeight="1" x14ac:dyDescent="0.2">
      <c r="A1" s="3" t="s">
        <v>32</v>
      </c>
      <c r="D1" t="s">
        <v>9</v>
      </c>
    </row>
    <row r="2" spans="1:8" ht="15" x14ac:dyDescent="0.2">
      <c r="A2" s="33" t="s">
        <v>13</v>
      </c>
      <c r="B2" s="22" t="s">
        <v>4</v>
      </c>
      <c r="C2" s="22" t="s">
        <v>0</v>
      </c>
      <c r="D2" s="22" t="s">
        <v>1</v>
      </c>
      <c r="E2" s="22" t="s">
        <v>2</v>
      </c>
      <c r="F2" s="22" t="s">
        <v>3</v>
      </c>
      <c r="G2" s="34" t="s">
        <v>5</v>
      </c>
      <c r="H2" s="22" t="s">
        <v>78</v>
      </c>
    </row>
    <row r="3" spans="1:8" s="1" customFormat="1" x14ac:dyDescent="0.2">
      <c r="A3" s="16">
        <v>28</v>
      </c>
      <c r="B3" s="46" t="s">
        <v>110</v>
      </c>
      <c r="C3" s="46" t="s">
        <v>111</v>
      </c>
      <c r="D3" s="17">
        <v>6.9097222222222224E-5</v>
      </c>
      <c r="E3" s="17">
        <v>6.3773148148148155E-5</v>
      </c>
      <c r="F3" s="17">
        <f>SUM(D3:E3)</f>
        <v>1.3287037037037038E-4</v>
      </c>
      <c r="G3" s="37">
        <f>_xlfn.RANK.EQ(Tabelle19[[#This Row],[Summe Zeit]],Tabelle19[Summe Zeit],1)</f>
        <v>1</v>
      </c>
      <c r="H3" s="1" t="s">
        <v>79</v>
      </c>
    </row>
    <row r="4" spans="1:8" x14ac:dyDescent="0.2">
      <c r="A4" s="38">
        <v>27</v>
      </c>
      <c r="B4" s="26" t="s">
        <v>108</v>
      </c>
      <c r="C4" s="26" t="s">
        <v>109</v>
      </c>
      <c r="D4" s="39">
        <v>6.8865740740740744E-5</v>
      </c>
      <c r="E4" s="39">
        <v>8.194444444444445E-5</v>
      </c>
      <c r="F4" s="39">
        <f>SUM(D4:E4)</f>
        <v>1.5081018518518519E-4</v>
      </c>
      <c r="G4" s="36">
        <f>_xlfn.RANK.EQ(Tabelle19[[#This Row],[Summe Zeit]],Tabelle19[Summe Zeit],1)</f>
        <v>2</v>
      </c>
      <c r="H4" s="1" t="s">
        <v>79</v>
      </c>
    </row>
    <row r="5" spans="1:8" x14ac:dyDescent="0.2">
      <c r="A5" s="14"/>
      <c r="B5" s="7"/>
      <c r="C5" s="7"/>
      <c r="D5" s="15"/>
      <c r="E5" s="15"/>
      <c r="F5" s="15"/>
      <c r="G5" s="36"/>
    </row>
    <row r="6" spans="1:8" x14ac:dyDescent="0.2">
      <c r="A6" s="16"/>
      <c r="B6" s="9"/>
      <c r="C6" s="9"/>
      <c r="D6" s="17"/>
      <c r="E6" s="17"/>
      <c r="F6" s="17"/>
      <c r="G6" s="37"/>
    </row>
    <row r="7" spans="1:8" x14ac:dyDescent="0.2">
      <c r="A7" s="14"/>
      <c r="B7" s="7"/>
      <c r="C7" s="7"/>
      <c r="D7" s="15"/>
      <c r="E7" s="15"/>
      <c r="F7" s="15"/>
      <c r="G7" s="36"/>
    </row>
    <row r="8" spans="1:8" x14ac:dyDescent="0.2">
      <c r="A8" s="16"/>
      <c r="B8" s="9"/>
      <c r="C8" s="9"/>
      <c r="D8" s="17"/>
      <c r="E8" s="17"/>
      <c r="F8" s="17"/>
      <c r="G8" s="37"/>
    </row>
    <row r="9" spans="1:8" x14ac:dyDescent="0.2">
      <c r="A9" s="14"/>
      <c r="B9" s="7"/>
      <c r="C9" s="7"/>
      <c r="D9" s="15"/>
      <c r="E9" s="15"/>
      <c r="F9" s="15"/>
      <c r="G9" s="36"/>
    </row>
    <row r="10" spans="1:8" x14ac:dyDescent="0.2">
      <c r="A10" s="16"/>
      <c r="B10" s="9"/>
      <c r="C10" s="9"/>
      <c r="D10" s="17"/>
      <c r="E10" s="17"/>
      <c r="F10" s="17"/>
      <c r="G10" s="37"/>
    </row>
    <row r="11" spans="1:8" x14ac:dyDescent="0.2">
      <c r="A11" s="14"/>
      <c r="B11" s="7"/>
      <c r="C11" s="7"/>
      <c r="D11" s="15"/>
      <c r="E11" s="15"/>
      <c r="F11" s="15"/>
      <c r="G11" s="36"/>
    </row>
    <row r="12" spans="1:8" x14ac:dyDescent="0.2">
      <c r="A12" s="16"/>
      <c r="B12" s="9"/>
      <c r="C12" s="9"/>
      <c r="D12" s="17"/>
      <c r="E12" s="17"/>
      <c r="F12" s="17"/>
      <c r="G12" s="37"/>
    </row>
    <row r="13" spans="1:8" x14ac:dyDescent="0.2">
      <c r="A13" s="14"/>
      <c r="B13" s="7"/>
      <c r="C13" s="7"/>
      <c r="D13" s="15"/>
      <c r="E13" s="15"/>
      <c r="F13" s="15"/>
      <c r="G13" s="36"/>
    </row>
    <row r="14" spans="1:8" x14ac:dyDescent="0.2">
      <c r="F14" s="17"/>
      <c r="G14" s="37"/>
    </row>
    <row r="15" spans="1:8" x14ac:dyDescent="0.2">
      <c r="F15" s="15"/>
      <c r="G15" s="36"/>
    </row>
    <row r="16" spans="1:8" x14ac:dyDescent="0.2">
      <c r="F16" s="17"/>
      <c r="G16" s="37"/>
    </row>
    <row r="17" spans="6:7" x14ac:dyDescent="0.2">
      <c r="F17" s="15"/>
      <c r="G17" s="36"/>
    </row>
    <row r="18" spans="6:7" x14ac:dyDescent="0.2">
      <c r="F18" s="17"/>
      <c r="G18" s="37"/>
    </row>
    <row r="19" spans="6:7" x14ac:dyDescent="0.2">
      <c r="F19" s="15"/>
      <c r="G19" s="36"/>
    </row>
    <row r="20" spans="6:7" x14ac:dyDescent="0.2">
      <c r="F20" s="17"/>
      <c r="G20" s="37"/>
    </row>
    <row r="21" spans="6:7" x14ac:dyDescent="0.2">
      <c r="F21" s="15"/>
      <c r="G21" s="36"/>
    </row>
    <row r="22" spans="6:7" x14ac:dyDescent="0.2">
      <c r="F22" s="17"/>
      <c r="G22" s="37"/>
    </row>
    <row r="23" spans="6:7" x14ac:dyDescent="0.2">
      <c r="F23" s="15"/>
      <c r="G23" s="36"/>
    </row>
    <row r="24" spans="6:7" x14ac:dyDescent="0.2">
      <c r="F24" s="17"/>
      <c r="G24" s="37"/>
    </row>
    <row r="25" spans="6:7" x14ac:dyDescent="0.2">
      <c r="F25" s="15"/>
      <c r="G25" s="36"/>
    </row>
    <row r="26" spans="6:7" x14ac:dyDescent="0.2">
      <c r="F26" s="17"/>
      <c r="G26" s="37"/>
    </row>
    <row r="27" spans="6:7" x14ac:dyDescent="0.2">
      <c r="F27" s="15"/>
      <c r="G27" s="36"/>
    </row>
    <row r="28" spans="6:7" x14ac:dyDescent="0.2">
      <c r="F28" s="17"/>
      <c r="G28" s="37"/>
    </row>
    <row r="29" spans="6:7" x14ac:dyDescent="0.2">
      <c r="F29" s="15"/>
      <c r="G29" s="36"/>
    </row>
    <row r="30" spans="6:7" x14ac:dyDescent="0.2">
      <c r="F30" s="17"/>
      <c r="G30" s="37"/>
    </row>
    <row r="31" spans="6:7" x14ac:dyDescent="0.2">
      <c r="F31" s="15"/>
      <c r="G31" s="36"/>
    </row>
    <row r="32" spans="6:7" x14ac:dyDescent="0.2">
      <c r="F32" s="17"/>
      <c r="G32" s="37"/>
    </row>
    <row r="33" spans="6:7" x14ac:dyDescent="0.2">
      <c r="F33" s="15"/>
      <c r="G33" s="36"/>
    </row>
    <row r="34" spans="6:7" x14ac:dyDescent="0.2">
      <c r="F34" s="17"/>
      <c r="G34" s="37"/>
    </row>
    <row r="35" spans="6:7" x14ac:dyDescent="0.2">
      <c r="F35" s="15"/>
      <c r="G35" s="36"/>
    </row>
    <row r="36" spans="6:7" x14ac:dyDescent="0.2">
      <c r="F36" s="17"/>
      <c r="G36" s="37"/>
    </row>
    <row r="37" spans="6:7" x14ac:dyDescent="0.2">
      <c r="F37" s="15"/>
      <c r="G37" s="36"/>
    </row>
    <row r="38" spans="6:7" x14ac:dyDescent="0.2">
      <c r="F38" s="17"/>
      <c r="G38" s="37"/>
    </row>
    <row r="39" spans="6:7" x14ac:dyDescent="0.2">
      <c r="F39" s="15"/>
      <c r="G39" s="36"/>
    </row>
  </sheetData>
  <pageMargins left="0.7" right="0.7" top="0.78740157499999996" bottom="0.78740157499999996" header="0.3" footer="0.3"/>
  <pageSetup paperSize="9" orientation="landscape" horizontalDpi="300" verticalDpi="300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4BC3C-B052-47F8-B8EF-0ED3455B2B09}">
  <sheetPr>
    <tabColor rgb="FF7030A0"/>
    <pageSetUpPr fitToPage="1"/>
  </sheetPr>
  <dimension ref="A1:H39"/>
  <sheetViews>
    <sheetView workbookViewId="0">
      <selection activeCell="F15" sqref="F15"/>
    </sheetView>
  </sheetViews>
  <sheetFormatPr baseColWidth="10" defaultRowHeight="14.25" x14ac:dyDescent="0.2"/>
  <cols>
    <col min="1" max="1" width="14.125" customWidth="1"/>
    <col min="2" max="2" width="19.625" customWidth="1"/>
    <col min="3" max="3" width="18" customWidth="1"/>
    <col min="6" max="6" width="13" customWidth="1"/>
  </cols>
  <sheetData>
    <row r="1" spans="1:8" ht="27" customHeight="1" x14ac:dyDescent="0.2">
      <c r="A1" s="3" t="s">
        <v>33</v>
      </c>
      <c r="D1" t="s">
        <v>11</v>
      </c>
    </row>
    <row r="2" spans="1:8" ht="15" x14ac:dyDescent="0.2">
      <c r="A2" s="33" t="s">
        <v>13</v>
      </c>
      <c r="B2" s="22" t="s">
        <v>4</v>
      </c>
      <c r="C2" s="22" t="s">
        <v>0</v>
      </c>
      <c r="D2" s="22" t="s">
        <v>1</v>
      </c>
      <c r="E2" s="22" t="s">
        <v>2</v>
      </c>
      <c r="F2" s="22" t="s">
        <v>3</v>
      </c>
      <c r="G2" s="34" t="s">
        <v>5</v>
      </c>
      <c r="H2" s="22" t="s">
        <v>78</v>
      </c>
    </row>
    <row r="3" spans="1:8" x14ac:dyDescent="0.2">
      <c r="A3" s="16">
        <v>30</v>
      </c>
      <c r="B3" s="46" t="s">
        <v>62</v>
      </c>
      <c r="C3" s="46" t="s">
        <v>63</v>
      </c>
      <c r="D3" s="17">
        <v>5.7986111111111106E-5</v>
      </c>
      <c r="E3" s="17">
        <v>6.3541666666666662E-5</v>
      </c>
      <c r="F3" s="17">
        <f t="shared" ref="F3:F9" si="0">SUM(D3:E3)</f>
        <v>1.2152777777777777E-4</v>
      </c>
      <c r="G3" s="37">
        <f>_xlfn.RANK.EQ(Tabelle20[[#This Row],[Summe Zeit]],Tabelle20[Summe Zeit],1)</f>
        <v>1</v>
      </c>
      <c r="H3" t="s">
        <v>79</v>
      </c>
    </row>
    <row r="4" spans="1:8" x14ac:dyDescent="0.2">
      <c r="A4" s="14">
        <v>31</v>
      </c>
      <c r="B4" s="47" t="s">
        <v>72</v>
      </c>
      <c r="C4" s="47" t="s">
        <v>73</v>
      </c>
      <c r="D4" s="15">
        <v>6.076388888888888E-5</v>
      </c>
      <c r="E4" s="15">
        <v>6.2500000000000015E-5</v>
      </c>
      <c r="F4" s="15">
        <f t="shared" si="0"/>
        <v>1.232638888888889E-4</v>
      </c>
      <c r="G4" s="36">
        <f>_xlfn.RANK.EQ(Tabelle20[[#This Row],[Summe Zeit]],Tabelle20[Summe Zeit],1)</f>
        <v>2</v>
      </c>
      <c r="H4" t="s">
        <v>79</v>
      </c>
    </row>
    <row r="5" spans="1:8" x14ac:dyDescent="0.2">
      <c r="A5" s="14">
        <v>29</v>
      </c>
      <c r="B5" s="26" t="s">
        <v>48</v>
      </c>
      <c r="C5" s="26" t="s">
        <v>50</v>
      </c>
      <c r="D5" s="15">
        <v>6.6203703703703696E-5</v>
      </c>
      <c r="E5" s="15">
        <v>6.5162037037037036E-5</v>
      </c>
      <c r="F5" s="15">
        <f t="shared" si="0"/>
        <v>1.3136574074074073E-4</v>
      </c>
      <c r="G5" s="36">
        <f>_xlfn.RANK.EQ(Tabelle20[[#This Row],[Summe Zeit]],Tabelle20[Summe Zeit],1)</f>
        <v>3</v>
      </c>
      <c r="H5" t="s">
        <v>79</v>
      </c>
    </row>
    <row r="6" spans="1:8" x14ac:dyDescent="0.2">
      <c r="A6" s="16">
        <v>32</v>
      </c>
      <c r="B6" s="46" t="s">
        <v>82</v>
      </c>
      <c r="C6" s="46" t="s">
        <v>83</v>
      </c>
      <c r="D6" s="17">
        <v>6.759259259259259E-5</v>
      </c>
      <c r="E6" s="17">
        <v>7.2106481481481492E-5</v>
      </c>
      <c r="F6" s="17">
        <f t="shared" si="0"/>
        <v>1.396990740740741E-4</v>
      </c>
      <c r="G6" s="37">
        <f>_xlfn.RANK.EQ(Tabelle20[[#This Row],[Summe Zeit]],Tabelle20[Summe Zeit],1)</f>
        <v>4</v>
      </c>
      <c r="H6" t="s">
        <v>79</v>
      </c>
    </row>
    <row r="7" spans="1:8" x14ac:dyDescent="0.2">
      <c r="A7" s="14">
        <v>35</v>
      </c>
      <c r="B7" s="52" t="s">
        <v>84</v>
      </c>
      <c r="C7" s="52" t="s">
        <v>85</v>
      </c>
      <c r="D7" s="15">
        <v>7.4421296296296293E-5</v>
      </c>
      <c r="E7" s="15">
        <v>9.1087962962962967E-5</v>
      </c>
      <c r="F7" s="15">
        <f t="shared" si="0"/>
        <v>1.6550925925925926E-4</v>
      </c>
      <c r="G7" s="36">
        <f>_xlfn.RANK.EQ(Tabelle20[[#This Row],[Summe Zeit]],Tabelle20[Summe Zeit],1)</f>
        <v>5</v>
      </c>
      <c r="H7" t="s">
        <v>79</v>
      </c>
    </row>
    <row r="8" spans="1:8" x14ac:dyDescent="0.2">
      <c r="A8" s="14">
        <v>33</v>
      </c>
      <c r="B8" s="47" t="s">
        <v>95</v>
      </c>
      <c r="C8" s="47" t="s">
        <v>96</v>
      </c>
      <c r="D8" s="15">
        <v>7.3958333333333333E-5</v>
      </c>
      <c r="E8" s="15">
        <v>2.4108796296296294E-4</v>
      </c>
      <c r="F8" s="15">
        <f t="shared" si="0"/>
        <v>3.1504629629629629E-4</v>
      </c>
      <c r="G8" s="36">
        <f>_xlfn.RANK.EQ(Tabelle20[[#This Row],[Summe Zeit]],Tabelle20[Summe Zeit],1)</f>
        <v>6</v>
      </c>
      <c r="H8" t="s">
        <v>79</v>
      </c>
    </row>
    <row r="9" spans="1:8" x14ac:dyDescent="0.2">
      <c r="A9" s="16">
        <v>34</v>
      </c>
      <c r="B9" s="56" t="s">
        <v>98</v>
      </c>
      <c r="C9" s="56" t="s">
        <v>50</v>
      </c>
      <c r="D9" s="17">
        <v>1.2766203703703702E-4</v>
      </c>
      <c r="E9" s="17">
        <v>2.5451388888888887E-4</v>
      </c>
      <c r="F9" s="17">
        <f t="shared" si="0"/>
        <v>3.8217592592592589E-4</v>
      </c>
      <c r="G9" s="37">
        <f>_xlfn.RANK.EQ(Tabelle20[[#This Row],[Summe Zeit]],Tabelle20[Summe Zeit],1)</f>
        <v>7</v>
      </c>
      <c r="H9" t="s">
        <v>79</v>
      </c>
    </row>
    <row r="10" spans="1:8" x14ac:dyDescent="0.2">
      <c r="A10" s="16"/>
      <c r="B10" s="9"/>
      <c r="C10" s="9"/>
      <c r="D10" s="17"/>
      <c r="E10" s="17"/>
      <c r="F10" s="17"/>
      <c r="G10" s="37"/>
    </row>
    <row r="11" spans="1:8" x14ac:dyDescent="0.2">
      <c r="A11" s="14"/>
      <c r="B11" s="7"/>
      <c r="C11" s="7"/>
      <c r="D11" s="15"/>
      <c r="E11" s="15"/>
      <c r="F11" s="15"/>
      <c r="G11" s="36"/>
    </row>
    <row r="12" spans="1:8" x14ac:dyDescent="0.2">
      <c r="A12" s="16"/>
      <c r="B12" s="9"/>
      <c r="C12" s="9"/>
      <c r="D12" s="17"/>
      <c r="E12" s="17"/>
      <c r="F12" s="17"/>
      <c r="G12" s="37"/>
    </row>
    <row r="13" spans="1:8" x14ac:dyDescent="0.2">
      <c r="A13" s="14"/>
      <c r="B13" s="7"/>
      <c r="C13" s="7"/>
      <c r="D13" s="15"/>
      <c r="E13" s="15"/>
      <c r="F13" s="15"/>
      <c r="G13" s="36"/>
    </row>
    <row r="14" spans="1:8" x14ac:dyDescent="0.2">
      <c r="F14" s="17"/>
      <c r="G14" s="37"/>
    </row>
    <row r="15" spans="1:8" x14ac:dyDescent="0.2">
      <c r="F15" s="15"/>
      <c r="G15" s="36"/>
    </row>
    <row r="16" spans="1:8" x14ac:dyDescent="0.2">
      <c r="F16" s="17"/>
      <c r="G16" s="37"/>
    </row>
    <row r="17" spans="6:7" x14ac:dyDescent="0.2">
      <c r="F17" s="15"/>
      <c r="G17" s="36"/>
    </row>
    <row r="18" spans="6:7" x14ac:dyDescent="0.2">
      <c r="F18" s="17"/>
      <c r="G18" s="37"/>
    </row>
    <row r="19" spans="6:7" x14ac:dyDescent="0.2">
      <c r="F19" s="15"/>
      <c r="G19" s="36"/>
    </row>
    <row r="20" spans="6:7" x14ac:dyDescent="0.2">
      <c r="F20" s="17"/>
      <c r="G20" s="37"/>
    </row>
    <row r="21" spans="6:7" x14ac:dyDescent="0.2">
      <c r="F21" s="15"/>
      <c r="G21" s="36"/>
    </row>
    <row r="22" spans="6:7" x14ac:dyDescent="0.2">
      <c r="F22" s="17"/>
      <c r="G22" s="37"/>
    </row>
    <row r="23" spans="6:7" x14ac:dyDescent="0.2">
      <c r="F23" s="15"/>
      <c r="G23" s="36"/>
    </row>
    <row r="24" spans="6:7" x14ac:dyDescent="0.2">
      <c r="F24" s="17"/>
      <c r="G24" s="37"/>
    </row>
    <row r="25" spans="6:7" x14ac:dyDescent="0.2">
      <c r="F25" s="15"/>
      <c r="G25" s="36"/>
    </row>
    <row r="26" spans="6:7" x14ac:dyDescent="0.2">
      <c r="F26" s="17"/>
      <c r="G26" s="37"/>
    </row>
    <row r="27" spans="6:7" x14ac:dyDescent="0.2">
      <c r="F27" s="15"/>
      <c r="G27" s="36"/>
    </row>
    <row r="28" spans="6:7" x14ac:dyDescent="0.2">
      <c r="F28" s="17"/>
      <c r="G28" s="37"/>
    </row>
    <row r="29" spans="6:7" x14ac:dyDescent="0.2">
      <c r="F29" s="15"/>
      <c r="G29" s="36"/>
    </row>
    <row r="30" spans="6:7" x14ac:dyDescent="0.2">
      <c r="F30" s="17"/>
      <c r="G30" s="37"/>
    </row>
    <row r="31" spans="6:7" x14ac:dyDescent="0.2">
      <c r="F31" s="15"/>
      <c r="G31" s="36"/>
    </row>
    <row r="32" spans="6:7" x14ac:dyDescent="0.2">
      <c r="F32" s="17"/>
      <c r="G32" s="37"/>
    </row>
    <row r="33" spans="6:7" x14ac:dyDescent="0.2">
      <c r="F33" s="15"/>
      <c r="G33" s="36"/>
    </row>
    <row r="34" spans="6:7" x14ac:dyDescent="0.2">
      <c r="F34" s="17"/>
      <c r="G34" s="37"/>
    </row>
    <row r="35" spans="6:7" x14ac:dyDescent="0.2">
      <c r="F35" s="15"/>
      <c r="G35" s="36"/>
    </row>
    <row r="36" spans="6:7" x14ac:dyDescent="0.2">
      <c r="F36" s="17"/>
      <c r="G36" s="37"/>
    </row>
    <row r="37" spans="6:7" x14ac:dyDescent="0.2">
      <c r="F37" s="15"/>
      <c r="G37" s="36"/>
    </row>
    <row r="38" spans="6:7" x14ac:dyDescent="0.2">
      <c r="F38" s="17"/>
      <c r="G38" s="37"/>
    </row>
    <row r="39" spans="6:7" x14ac:dyDescent="0.2">
      <c r="F39" s="15"/>
      <c r="G39" s="36"/>
    </row>
  </sheetData>
  <pageMargins left="0.7" right="0.7" top="0.78740157499999996" bottom="0.78740157499999996" header="0.3" footer="0.3"/>
  <pageSetup paperSize="9" scale="86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EF036-FE80-4DA6-9330-A08D561C7F73}">
  <sheetPr>
    <tabColor theme="7"/>
  </sheetPr>
  <dimension ref="A1:AC41"/>
  <sheetViews>
    <sheetView workbookViewId="0">
      <selection activeCell="D27" sqref="D27"/>
    </sheetView>
  </sheetViews>
  <sheetFormatPr baseColWidth="10" defaultRowHeight="14.25" x14ac:dyDescent="0.2"/>
  <cols>
    <col min="1" max="1" width="14.625" customWidth="1"/>
    <col min="2" max="2" width="18.875" customWidth="1"/>
    <col min="3" max="3" width="12.5" customWidth="1"/>
    <col min="5" max="5" width="14.125" customWidth="1"/>
    <col min="6" max="6" width="12" customWidth="1"/>
    <col min="7" max="7" width="14.75" customWidth="1"/>
    <col min="8" max="8" width="18" customWidth="1"/>
    <col min="9" max="9" width="13.875" customWidth="1"/>
    <col min="15" max="15" width="20.5" customWidth="1"/>
    <col min="17" max="17" width="17.125" customWidth="1"/>
    <col min="23" max="24" width="17.875" customWidth="1"/>
    <col min="25" max="25" width="16.375" customWidth="1"/>
    <col min="26" max="26" width="13" customWidth="1"/>
    <col min="28" max="28" width="14.375" customWidth="1"/>
    <col min="29" max="29" width="13.625" customWidth="1"/>
  </cols>
  <sheetData>
    <row r="1" spans="1:29" ht="29.25" customHeight="1" x14ac:dyDescent="0.2">
      <c r="A1" s="3" t="s">
        <v>8</v>
      </c>
      <c r="D1" s="2" t="s">
        <v>9</v>
      </c>
      <c r="G1" s="3"/>
      <c r="O1" s="3"/>
      <c r="R1" s="2"/>
      <c r="W1" s="3"/>
      <c r="Z1" s="2"/>
    </row>
    <row r="2" spans="1:29" x14ac:dyDescent="0.2">
      <c r="A2" s="1" t="s">
        <v>13</v>
      </c>
      <c r="B2" s="1" t="s">
        <v>4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5</v>
      </c>
      <c r="H2" s="1"/>
      <c r="I2" s="1"/>
      <c r="J2" s="1"/>
      <c r="K2" s="1"/>
      <c r="L2" s="1"/>
      <c r="M2" s="1"/>
      <c r="O2" s="1"/>
      <c r="P2" s="1"/>
      <c r="Q2" s="1"/>
      <c r="R2" s="1"/>
      <c r="S2" s="1"/>
      <c r="T2" s="1"/>
      <c r="U2" s="1"/>
      <c r="W2" s="1"/>
      <c r="X2" s="1"/>
      <c r="Y2" s="1"/>
      <c r="Z2" s="1"/>
      <c r="AA2" s="1"/>
      <c r="AB2" s="1"/>
      <c r="AC2" s="1"/>
    </row>
    <row r="3" spans="1:29" x14ac:dyDescent="0.2">
      <c r="A3" s="5"/>
      <c r="D3" s="4">
        <v>2.6620370370370372E-4</v>
      </c>
      <c r="E3" s="4">
        <v>2.5810185185185186E-4</v>
      </c>
      <c r="F3" s="4">
        <f>Tabelle16[[#This Row],[Zeit 1]]+Tabelle16[[#This Row],[Zeit 2]]</f>
        <v>5.2430555555555564E-4</v>
      </c>
      <c r="G3" s="5">
        <f>_xlfn.RANK.EQ(Tabelle16[[#This Row],[Summe Zeit]],Tabelle16[Summe Zeit],1)</f>
        <v>37</v>
      </c>
      <c r="J3" s="4"/>
      <c r="K3" s="4"/>
      <c r="L3" s="4"/>
      <c r="O3" s="5"/>
      <c r="R3" s="4"/>
      <c r="S3" s="4"/>
      <c r="T3" s="4"/>
      <c r="W3" s="5"/>
      <c r="Z3" s="4"/>
      <c r="AA3" s="4"/>
      <c r="AB3" s="4"/>
    </row>
    <row r="4" spans="1:29" x14ac:dyDescent="0.2">
      <c r="A4" s="5"/>
      <c r="D4" s="4">
        <v>2.5578703703703706E-4</v>
      </c>
      <c r="E4" s="4">
        <v>1.5972222222222224E-2</v>
      </c>
      <c r="F4" s="4">
        <f>Tabelle16[[#This Row],[Zeit 1]]+Tabelle16[[#This Row],[Zeit 2]]</f>
        <v>1.6228009259259261E-2</v>
      </c>
      <c r="G4" s="5">
        <f>_xlfn.RANK.EQ(Tabelle16[[#This Row],[Summe Zeit]],Tabelle16[Summe Zeit],1)</f>
        <v>38</v>
      </c>
      <c r="J4" s="4"/>
      <c r="K4" s="4"/>
      <c r="L4" s="4"/>
      <c r="O4" s="5"/>
      <c r="R4" s="4"/>
      <c r="S4" s="4"/>
      <c r="T4" s="4"/>
      <c r="W4" s="5"/>
      <c r="Z4" s="4"/>
      <c r="AA4" s="4"/>
      <c r="AB4" s="4"/>
    </row>
    <row r="5" spans="1:29" x14ac:dyDescent="0.2">
      <c r="A5" s="5"/>
      <c r="D5" s="4"/>
      <c r="E5" s="4"/>
      <c r="F5" s="4">
        <f>Tabelle16[[#This Row],[Zeit 1]]+Tabelle16[[#This Row],[Zeit 2]]</f>
        <v>0</v>
      </c>
      <c r="G5" s="5">
        <f>_xlfn.RANK.EQ(Tabelle16[[#This Row],[Summe Zeit]],Tabelle16[Summe Zeit],1)</f>
        <v>1</v>
      </c>
      <c r="J5" s="4"/>
      <c r="K5" s="4"/>
      <c r="L5" s="4"/>
      <c r="O5" s="5"/>
      <c r="R5" s="4"/>
      <c r="S5" s="4"/>
      <c r="T5" s="4"/>
      <c r="W5" s="5"/>
      <c r="Z5" s="4"/>
      <c r="AA5" s="4"/>
      <c r="AB5" s="4"/>
    </row>
    <row r="6" spans="1:29" x14ac:dyDescent="0.2">
      <c r="A6" s="5"/>
      <c r="D6" s="4"/>
      <c r="E6" s="4"/>
      <c r="F6" s="4">
        <f>Tabelle16[[#This Row],[Zeit 1]]+Tabelle16[[#This Row],[Zeit 2]]</f>
        <v>0</v>
      </c>
      <c r="G6" s="5">
        <f>_xlfn.RANK.EQ(Tabelle16[[#This Row],[Summe Zeit]],Tabelle16[Summe Zeit],1)</f>
        <v>1</v>
      </c>
      <c r="J6" s="4"/>
      <c r="K6" s="4"/>
      <c r="L6" s="4"/>
      <c r="O6" s="5"/>
      <c r="R6" s="4"/>
      <c r="S6" s="4"/>
      <c r="T6" s="4"/>
      <c r="W6" s="5"/>
      <c r="Z6" s="4"/>
      <c r="AA6" s="4"/>
      <c r="AB6" s="4"/>
    </row>
    <row r="7" spans="1:29" x14ac:dyDescent="0.2">
      <c r="A7" s="5"/>
      <c r="D7" s="4"/>
      <c r="E7" s="4"/>
      <c r="F7" s="4">
        <f>Tabelle16[[#This Row],[Zeit 1]]+Tabelle16[[#This Row],[Zeit 2]]</f>
        <v>0</v>
      </c>
      <c r="G7" s="5">
        <f>_xlfn.RANK.EQ(Tabelle16[[#This Row],[Summe Zeit]],Tabelle16[Summe Zeit],1)</f>
        <v>1</v>
      </c>
      <c r="J7" s="4"/>
      <c r="K7" s="4"/>
      <c r="L7" s="4"/>
      <c r="O7" s="5"/>
      <c r="R7" s="4"/>
      <c r="S7" s="4"/>
      <c r="T7" s="4"/>
      <c r="W7" s="5"/>
      <c r="Z7" s="4"/>
      <c r="AA7" s="4"/>
      <c r="AB7" s="4"/>
    </row>
    <row r="8" spans="1:29" x14ac:dyDescent="0.2">
      <c r="A8" s="5"/>
      <c r="D8" s="4"/>
      <c r="E8" s="4"/>
      <c r="F8" s="4">
        <f>Tabelle16[[#This Row],[Zeit 1]]+Tabelle16[[#This Row],[Zeit 2]]</f>
        <v>0</v>
      </c>
      <c r="G8" s="5">
        <f>_xlfn.RANK.EQ(Tabelle16[[#This Row],[Summe Zeit]],Tabelle16[Summe Zeit],1)</f>
        <v>1</v>
      </c>
      <c r="J8" s="4"/>
      <c r="K8" s="4"/>
      <c r="L8" s="4"/>
      <c r="O8" s="5"/>
      <c r="R8" s="4"/>
      <c r="S8" s="4"/>
      <c r="T8" s="4"/>
      <c r="W8" s="5"/>
      <c r="Z8" s="4"/>
      <c r="AA8" s="4"/>
      <c r="AB8" s="4"/>
    </row>
    <row r="9" spans="1:29" x14ac:dyDescent="0.2">
      <c r="A9" s="5"/>
      <c r="D9" s="4"/>
      <c r="E9" s="4"/>
      <c r="F9" s="4">
        <f>Tabelle16[[#This Row],[Zeit 1]]+Tabelle16[[#This Row],[Zeit 2]]</f>
        <v>0</v>
      </c>
      <c r="G9" s="5">
        <f>_xlfn.RANK.EQ(Tabelle16[[#This Row],[Summe Zeit]],Tabelle16[Summe Zeit],1)</f>
        <v>1</v>
      </c>
      <c r="J9" s="4"/>
      <c r="K9" s="4"/>
      <c r="L9" s="4"/>
      <c r="O9" s="5"/>
      <c r="R9" s="4"/>
      <c r="S9" s="4"/>
      <c r="T9" s="4"/>
      <c r="W9" s="5"/>
      <c r="Z9" s="4"/>
      <c r="AA9" s="4"/>
      <c r="AB9" s="4"/>
    </row>
    <row r="10" spans="1:29" x14ac:dyDescent="0.2">
      <c r="A10" s="5"/>
      <c r="D10" s="4"/>
      <c r="E10" s="4"/>
      <c r="F10" s="4">
        <f>Tabelle16[[#This Row],[Zeit 1]]+Tabelle16[[#This Row],[Zeit 2]]</f>
        <v>0</v>
      </c>
      <c r="G10" s="5">
        <f>_xlfn.RANK.EQ(Tabelle16[[#This Row],[Summe Zeit]],Tabelle16[Summe Zeit],1)</f>
        <v>1</v>
      </c>
      <c r="J10" s="4"/>
      <c r="K10" s="4"/>
      <c r="L10" s="4"/>
      <c r="O10" s="5"/>
      <c r="R10" s="4"/>
      <c r="S10" s="4"/>
      <c r="T10" s="4"/>
      <c r="W10" s="5"/>
      <c r="Z10" s="4"/>
      <c r="AA10" s="4"/>
      <c r="AB10" s="4"/>
    </row>
    <row r="11" spans="1:29" x14ac:dyDescent="0.2">
      <c r="A11" s="5"/>
      <c r="D11" s="4"/>
      <c r="E11" s="4"/>
      <c r="F11" s="4">
        <f>Tabelle16[[#This Row],[Zeit 1]]+Tabelle16[[#This Row],[Zeit 2]]</f>
        <v>0</v>
      </c>
      <c r="G11" s="5">
        <f>_xlfn.RANK.EQ(Tabelle16[[#This Row],[Summe Zeit]],Tabelle16[Summe Zeit],1)</f>
        <v>1</v>
      </c>
      <c r="J11" s="4"/>
      <c r="K11" s="4"/>
      <c r="L11" s="4"/>
      <c r="O11" s="5"/>
      <c r="R11" s="4"/>
      <c r="S11" s="4"/>
      <c r="T11" s="4"/>
      <c r="W11" s="5"/>
      <c r="Z11" s="4"/>
      <c r="AA11" s="4"/>
      <c r="AB11" s="4"/>
    </row>
    <row r="12" spans="1:29" x14ac:dyDescent="0.2">
      <c r="A12" s="5"/>
      <c r="D12" s="4"/>
      <c r="E12" s="4"/>
      <c r="F12" s="4">
        <f>Tabelle16[[#This Row],[Zeit 1]]+Tabelle16[[#This Row],[Zeit 2]]</f>
        <v>0</v>
      </c>
      <c r="G12" s="5">
        <f>_xlfn.RANK.EQ(Tabelle16[[#This Row],[Summe Zeit]],Tabelle16[Summe Zeit],1)</f>
        <v>1</v>
      </c>
      <c r="J12" s="4"/>
      <c r="K12" s="4"/>
      <c r="L12" s="4"/>
      <c r="O12" s="5"/>
      <c r="R12" s="4"/>
      <c r="S12" s="4"/>
      <c r="T12" s="4"/>
      <c r="W12" s="5"/>
      <c r="Z12" s="4"/>
      <c r="AA12" s="4"/>
      <c r="AB12" s="4"/>
    </row>
    <row r="13" spans="1:29" x14ac:dyDescent="0.2">
      <c r="A13" s="5"/>
      <c r="D13" s="4"/>
      <c r="E13" s="4"/>
      <c r="F13" s="4">
        <f>Tabelle16[[#This Row],[Zeit 1]]+Tabelle16[[#This Row],[Zeit 2]]</f>
        <v>0</v>
      </c>
      <c r="G13" s="5">
        <f>_xlfn.RANK.EQ(Tabelle16[[#This Row],[Summe Zeit]],Tabelle16[Summe Zeit],1)</f>
        <v>1</v>
      </c>
      <c r="J13" s="4"/>
      <c r="K13" s="4"/>
      <c r="L13" s="4"/>
      <c r="O13" s="5"/>
      <c r="R13" s="4"/>
      <c r="S13" s="4"/>
      <c r="T13" s="4"/>
      <c r="W13" s="5"/>
      <c r="Z13" s="4"/>
      <c r="AA13" s="4"/>
      <c r="AB13" s="4"/>
    </row>
    <row r="14" spans="1:29" x14ac:dyDescent="0.2">
      <c r="A14" s="5"/>
      <c r="D14" s="4"/>
      <c r="E14" s="4"/>
      <c r="F14" s="4">
        <f>Tabelle16[[#This Row],[Zeit 1]]+Tabelle16[[#This Row],[Zeit 2]]</f>
        <v>0</v>
      </c>
      <c r="G14" s="5">
        <f>_xlfn.RANK.EQ(Tabelle16[[#This Row],[Summe Zeit]],Tabelle16[Summe Zeit],1)</f>
        <v>1</v>
      </c>
      <c r="J14" s="4"/>
      <c r="K14" s="4"/>
      <c r="L14" s="4"/>
      <c r="O14" s="5"/>
      <c r="R14" s="4"/>
      <c r="S14" s="4"/>
      <c r="T14" s="4"/>
      <c r="W14" s="5"/>
      <c r="Z14" s="4"/>
      <c r="AA14" s="4"/>
      <c r="AB14" s="4"/>
    </row>
    <row r="15" spans="1:29" x14ac:dyDescent="0.2">
      <c r="A15" s="5"/>
      <c r="D15" s="4"/>
      <c r="E15" s="4"/>
      <c r="F15" s="4">
        <f>Tabelle16[[#This Row],[Zeit 1]]+Tabelle16[[#This Row],[Zeit 2]]</f>
        <v>0</v>
      </c>
      <c r="G15" s="5">
        <f>_xlfn.RANK.EQ(Tabelle16[[#This Row],[Summe Zeit]],Tabelle16[Summe Zeit],1)</f>
        <v>1</v>
      </c>
      <c r="J15" s="4"/>
      <c r="K15" s="4"/>
      <c r="L15" s="4"/>
      <c r="O15" s="5"/>
      <c r="R15" s="4"/>
      <c r="S15" s="4"/>
      <c r="T15" s="4"/>
      <c r="W15" s="5"/>
      <c r="Z15" s="4"/>
      <c r="AA15" s="4"/>
      <c r="AB15" s="4"/>
    </row>
    <row r="16" spans="1:29" x14ac:dyDescent="0.2">
      <c r="A16" s="5"/>
      <c r="D16" s="4"/>
      <c r="E16" s="4"/>
      <c r="F16" s="4">
        <f>Tabelle16[[#This Row],[Zeit 1]]+Tabelle16[[#This Row],[Zeit 2]]</f>
        <v>0</v>
      </c>
      <c r="G16" s="5">
        <f>_xlfn.RANK.EQ(Tabelle16[[#This Row],[Summe Zeit]],Tabelle16[Summe Zeit],1)</f>
        <v>1</v>
      </c>
      <c r="J16" s="4"/>
      <c r="K16" s="4"/>
      <c r="L16" s="4"/>
      <c r="O16" s="5"/>
      <c r="R16" s="4"/>
      <c r="S16" s="4"/>
      <c r="T16" s="4"/>
      <c r="W16" s="5"/>
      <c r="Z16" s="4"/>
      <c r="AA16" s="4"/>
      <c r="AB16" s="4"/>
    </row>
    <row r="17" spans="1:28" x14ac:dyDescent="0.2">
      <c r="A17" s="5"/>
      <c r="D17" s="4"/>
      <c r="E17" s="4"/>
      <c r="F17" s="4">
        <f>Tabelle16[[#This Row],[Zeit 1]]+Tabelle16[[#This Row],[Zeit 2]]</f>
        <v>0</v>
      </c>
      <c r="G17" s="5">
        <f>_xlfn.RANK.EQ(Tabelle16[[#This Row],[Summe Zeit]],Tabelle16[Summe Zeit],1)</f>
        <v>1</v>
      </c>
      <c r="J17" s="4"/>
      <c r="K17" s="4"/>
      <c r="L17" s="4"/>
      <c r="O17" s="5"/>
      <c r="R17" s="4"/>
      <c r="S17" s="4"/>
      <c r="T17" s="4"/>
      <c r="W17" s="5"/>
      <c r="Z17" s="4"/>
      <c r="AA17" s="4"/>
      <c r="AB17" s="4"/>
    </row>
    <row r="18" spans="1:28" x14ac:dyDescent="0.2">
      <c r="A18" s="5"/>
      <c r="D18" s="4"/>
      <c r="E18" s="4"/>
      <c r="F18" s="4">
        <f>Tabelle16[[#This Row],[Zeit 1]]+Tabelle16[[#This Row],[Zeit 2]]</f>
        <v>0</v>
      </c>
      <c r="G18" s="5">
        <f>_xlfn.RANK.EQ(Tabelle16[[#This Row],[Summe Zeit]],Tabelle16[Summe Zeit],1)</f>
        <v>1</v>
      </c>
      <c r="J18" s="4"/>
      <c r="K18" s="4"/>
      <c r="L18" s="4"/>
      <c r="O18" s="5"/>
      <c r="R18" s="4"/>
      <c r="S18" s="4"/>
      <c r="T18" s="4"/>
      <c r="W18" s="5"/>
      <c r="Z18" s="4"/>
      <c r="AA18" s="4"/>
      <c r="AB18" s="4"/>
    </row>
    <row r="19" spans="1:28" x14ac:dyDescent="0.2">
      <c r="A19" s="5"/>
      <c r="D19" s="4"/>
      <c r="E19" s="4"/>
      <c r="F19" s="4">
        <f>Tabelle16[[#This Row],[Zeit 1]]+Tabelle16[[#This Row],[Zeit 2]]</f>
        <v>0</v>
      </c>
      <c r="G19" s="5">
        <f>_xlfn.RANK.EQ(Tabelle16[[#This Row],[Summe Zeit]],Tabelle16[Summe Zeit],1)</f>
        <v>1</v>
      </c>
      <c r="J19" s="4"/>
      <c r="K19" s="4"/>
      <c r="L19" s="4"/>
      <c r="O19" s="5"/>
      <c r="R19" s="4"/>
      <c r="S19" s="4"/>
      <c r="T19" s="4"/>
      <c r="W19" s="5"/>
      <c r="Z19" s="4"/>
      <c r="AA19" s="4"/>
      <c r="AB19" s="4"/>
    </row>
    <row r="20" spans="1:28" x14ac:dyDescent="0.2">
      <c r="A20" s="5"/>
      <c r="D20" s="4"/>
      <c r="E20" s="4"/>
      <c r="F20" s="4">
        <f>Tabelle16[[#This Row],[Zeit 1]]+Tabelle16[[#This Row],[Zeit 2]]</f>
        <v>0</v>
      </c>
      <c r="G20" s="5">
        <f>_xlfn.RANK.EQ(Tabelle16[[#This Row],[Summe Zeit]],Tabelle16[Summe Zeit],1)</f>
        <v>1</v>
      </c>
      <c r="J20" s="4"/>
      <c r="K20" s="4"/>
      <c r="L20" s="4"/>
      <c r="O20" s="5"/>
      <c r="R20" s="4"/>
      <c r="S20" s="4"/>
      <c r="T20" s="4"/>
      <c r="W20" s="5"/>
      <c r="Z20" s="4"/>
      <c r="AA20" s="4"/>
      <c r="AB20" s="4"/>
    </row>
    <row r="21" spans="1:28" x14ac:dyDescent="0.2">
      <c r="A21" s="5"/>
      <c r="D21" s="4"/>
      <c r="E21" s="4"/>
      <c r="F21" s="4">
        <f>Tabelle16[[#This Row],[Zeit 1]]+Tabelle16[[#This Row],[Zeit 2]]</f>
        <v>0</v>
      </c>
      <c r="G21" s="5">
        <f>_xlfn.RANK.EQ(Tabelle16[[#This Row],[Summe Zeit]],Tabelle16[Summe Zeit],1)</f>
        <v>1</v>
      </c>
      <c r="J21" s="4"/>
      <c r="K21" s="4"/>
      <c r="L21" s="4"/>
      <c r="O21" s="5"/>
      <c r="R21" s="4"/>
      <c r="S21" s="4"/>
      <c r="T21" s="4"/>
      <c r="W21" s="5"/>
      <c r="Z21" s="4"/>
      <c r="AA21" s="4"/>
      <c r="AB21" s="4"/>
    </row>
    <row r="22" spans="1:28" x14ac:dyDescent="0.2">
      <c r="A22" s="5"/>
      <c r="D22" s="4"/>
      <c r="E22" s="4"/>
      <c r="F22" s="4">
        <f>Tabelle16[[#This Row],[Zeit 1]]+Tabelle16[[#This Row],[Zeit 2]]</f>
        <v>0</v>
      </c>
      <c r="G22" s="5">
        <f>_xlfn.RANK.EQ(Tabelle16[[#This Row],[Summe Zeit]],Tabelle16[Summe Zeit],1)</f>
        <v>1</v>
      </c>
      <c r="J22" s="4"/>
      <c r="K22" s="4"/>
      <c r="L22" s="4"/>
      <c r="O22" s="5"/>
      <c r="R22" s="4"/>
      <c r="S22" s="4"/>
      <c r="T22" s="4"/>
      <c r="W22" s="5"/>
      <c r="Z22" s="4"/>
      <c r="AA22" s="4"/>
      <c r="AB22" s="4"/>
    </row>
    <row r="23" spans="1:28" x14ac:dyDescent="0.2">
      <c r="A23" s="5"/>
      <c r="D23" s="4"/>
      <c r="E23" s="4"/>
      <c r="F23" s="4">
        <f>Tabelle16[[#This Row],[Zeit 1]]+Tabelle16[[#This Row],[Zeit 2]]</f>
        <v>0</v>
      </c>
      <c r="G23" s="5">
        <f>_xlfn.RANK.EQ(Tabelle16[[#This Row],[Summe Zeit]],Tabelle16[Summe Zeit],1)</f>
        <v>1</v>
      </c>
      <c r="J23" s="4"/>
      <c r="K23" s="4"/>
      <c r="L23" s="4"/>
      <c r="O23" s="5"/>
      <c r="R23" s="4"/>
      <c r="S23" s="4"/>
      <c r="T23" s="4"/>
      <c r="W23" s="5"/>
      <c r="Z23" s="4"/>
      <c r="AA23" s="4"/>
      <c r="AB23" s="4"/>
    </row>
    <row r="24" spans="1:28" x14ac:dyDescent="0.2">
      <c r="A24" s="5"/>
      <c r="D24" s="4"/>
      <c r="E24" s="4"/>
      <c r="F24" s="4">
        <f>Tabelle16[[#This Row],[Zeit 1]]+Tabelle16[[#This Row],[Zeit 2]]</f>
        <v>0</v>
      </c>
      <c r="G24" s="5">
        <f>_xlfn.RANK.EQ(Tabelle16[[#This Row],[Summe Zeit]],Tabelle16[Summe Zeit],1)</f>
        <v>1</v>
      </c>
      <c r="J24" s="4"/>
      <c r="K24" s="4"/>
      <c r="L24" s="4"/>
      <c r="O24" s="5"/>
      <c r="R24" s="4"/>
      <c r="S24" s="4"/>
      <c r="T24" s="4"/>
      <c r="W24" s="5"/>
      <c r="Z24" s="4"/>
      <c r="AA24" s="4"/>
      <c r="AB24" s="4"/>
    </row>
    <row r="25" spans="1:28" x14ac:dyDescent="0.2">
      <c r="A25" s="5"/>
      <c r="D25" s="4"/>
      <c r="E25" s="4"/>
      <c r="F25" s="4">
        <f>Tabelle16[[#This Row],[Zeit 1]]+Tabelle16[[#This Row],[Zeit 2]]</f>
        <v>0</v>
      </c>
      <c r="G25" s="5">
        <f>_xlfn.RANK.EQ(Tabelle16[[#This Row],[Summe Zeit]],Tabelle16[Summe Zeit],1)</f>
        <v>1</v>
      </c>
      <c r="J25" s="4"/>
      <c r="K25" s="4"/>
      <c r="L25" s="4"/>
      <c r="O25" s="5"/>
      <c r="R25" s="4"/>
      <c r="S25" s="4"/>
      <c r="T25" s="4"/>
      <c r="W25" s="5"/>
      <c r="Z25" s="4"/>
      <c r="AA25" s="4"/>
      <c r="AB25" s="4"/>
    </row>
    <row r="26" spans="1:28" x14ac:dyDescent="0.2">
      <c r="A26" s="5"/>
      <c r="D26" s="4"/>
      <c r="E26" s="4"/>
      <c r="F26" s="4">
        <f>Tabelle16[[#This Row],[Zeit 1]]+Tabelle16[[#This Row],[Zeit 2]]</f>
        <v>0</v>
      </c>
      <c r="G26" s="5">
        <f>_xlfn.RANK.EQ(Tabelle16[[#This Row],[Summe Zeit]],Tabelle16[Summe Zeit],1)</f>
        <v>1</v>
      </c>
      <c r="J26" s="4"/>
      <c r="K26" s="4"/>
      <c r="L26" s="4"/>
      <c r="O26" s="5"/>
      <c r="R26" s="4"/>
      <c r="S26" s="4"/>
      <c r="T26" s="4"/>
      <c r="W26" s="5"/>
      <c r="Z26" s="4"/>
      <c r="AA26" s="4"/>
      <c r="AB26" s="4"/>
    </row>
    <row r="27" spans="1:28" x14ac:dyDescent="0.2">
      <c r="A27" s="5"/>
      <c r="D27" s="4"/>
      <c r="E27" s="4"/>
      <c r="F27" s="4">
        <f>Tabelle16[[#This Row],[Zeit 1]]+Tabelle16[[#This Row],[Zeit 2]]</f>
        <v>0</v>
      </c>
      <c r="G27" s="5">
        <f>_xlfn.RANK.EQ(Tabelle16[[#This Row],[Summe Zeit]],Tabelle16[Summe Zeit],1)</f>
        <v>1</v>
      </c>
      <c r="J27" s="4"/>
      <c r="K27" s="4"/>
      <c r="L27" s="4"/>
      <c r="O27" s="5"/>
      <c r="R27" s="4"/>
      <c r="S27" s="4"/>
      <c r="T27" s="4"/>
      <c r="W27" s="5"/>
      <c r="Z27" s="4"/>
      <c r="AA27" s="4"/>
      <c r="AB27" s="4"/>
    </row>
    <row r="28" spans="1:28" x14ac:dyDescent="0.2">
      <c r="A28" s="5"/>
      <c r="D28" s="4"/>
      <c r="E28" s="4"/>
      <c r="F28" s="4">
        <f>Tabelle16[[#This Row],[Zeit 1]]+Tabelle16[[#This Row],[Zeit 2]]</f>
        <v>0</v>
      </c>
      <c r="G28" s="5">
        <f>_xlfn.RANK.EQ(Tabelle16[[#This Row],[Summe Zeit]],Tabelle16[Summe Zeit],1)</f>
        <v>1</v>
      </c>
      <c r="J28" s="4"/>
      <c r="K28" s="4"/>
      <c r="L28" s="4"/>
      <c r="O28" s="5"/>
      <c r="R28" s="4"/>
      <c r="S28" s="4"/>
      <c r="T28" s="4"/>
      <c r="W28" s="5"/>
      <c r="Z28" s="4"/>
      <c r="AA28" s="4"/>
      <c r="AB28" s="4"/>
    </row>
    <row r="29" spans="1:28" x14ac:dyDescent="0.2">
      <c r="A29" s="5"/>
      <c r="D29" s="4"/>
      <c r="E29" s="4"/>
      <c r="F29" s="4">
        <f>Tabelle16[[#This Row],[Zeit 1]]+Tabelle16[[#This Row],[Zeit 2]]</f>
        <v>0</v>
      </c>
      <c r="G29" s="5">
        <f>_xlfn.RANK.EQ(Tabelle16[[#This Row],[Summe Zeit]],Tabelle16[Summe Zeit],1)</f>
        <v>1</v>
      </c>
      <c r="J29" s="4"/>
      <c r="K29" s="4"/>
      <c r="L29" s="4"/>
      <c r="O29" s="5"/>
      <c r="R29" s="4"/>
      <c r="S29" s="4"/>
      <c r="T29" s="4"/>
      <c r="W29" s="5"/>
      <c r="Z29" s="4"/>
      <c r="AA29" s="4"/>
      <c r="AB29" s="4"/>
    </row>
    <row r="30" spans="1:28" x14ac:dyDescent="0.2">
      <c r="A30" s="5"/>
      <c r="D30" s="4"/>
      <c r="E30" s="4"/>
      <c r="F30" s="4">
        <f>Tabelle16[[#This Row],[Zeit 1]]+Tabelle16[[#This Row],[Zeit 2]]</f>
        <v>0</v>
      </c>
      <c r="G30" s="5">
        <f>_xlfn.RANK.EQ(Tabelle16[[#This Row],[Summe Zeit]],Tabelle16[Summe Zeit],1)</f>
        <v>1</v>
      </c>
      <c r="J30" s="4"/>
      <c r="K30" s="4"/>
      <c r="L30" s="4"/>
      <c r="O30" s="5"/>
      <c r="R30" s="4"/>
      <c r="S30" s="4"/>
      <c r="T30" s="4"/>
      <c r="W30" s="5"/>
      <c r="Z30" s="4"/>
      <c r="AA30" s="4"/>
      <c r="AB30" s="4"/>
    </row>
    <row r="31" spans="1:28" x14ac:dyDescent="0.2">
      <c r="A31" s="5"/>
      <c r="D31" s="4"/>
      <c r="E31" s="4"/>
      <c r="F31" s="4">
        <f>Tabelle16[[#This Row],[Zeit 1]]+Tabelle16[[#This Row],[Zeit 2]]</f>
        <v>0</v>
      </c>
      <c r="G31" s="5">
        <f>_xlfn.RANK.EQ(Tabelle16[[#This Row],[Summe Zeit]],Tabelle16[Summe Zeit],1)</f>
        <v>1</v>
      </c>
      <c r="J31" s="4"/>
      <c r="K31" s="4"/>
      <c r="L31" s="4"/>
      <c r="O31" s="5"/>
      <c r="R31" s="4"/>
      <c r="S31" s="4"/>
      <c r="T31" s="4"/>
      <c r="W31" s="5"/>
      <c r="Z31" s="4"/>
      <c r="AA31" s="4"/>
      <c r="AB31" s="4"/>
    </row>
    <row r="32" spans="1:28" x14ac:dyDescent="0.2">
      <c r="A32" s="5"/>
      <c r="D32" s="4"/>
      <c r="E32" s="4"/>
      <c r="F32" s="4">
        <f>Tabelle16[[#This Row],[Zeit 1]]+Tabelle16[[#This Row],[Zeit 2]]</f>
        <v>0</v>
      </c>
      <c r="G32" s="5">
        <f>_xlfn.RANK.EQ(Tabelle16[[#This Row],[Summe Zeit]],Tabelle16[Summe Zeit],1)</f>
        <v>1</v>
      </c>
      <c r="J32" s="4"/>
      <c r="K32" s="4"/>
      <c r="L32" s="4"/>
      <c r="O32" s="5"/>
      <c r="R32" s="4"/>
      <c r="S32" s="4"/>
      <c r="T32" s="4"/>
      <c r="W32" s="5"/>
      <c r="Z32" s="4"/>
      <c r="AA32" s="4"/>
      <c r="AB32" s="4"/>
    </row>
    <row r="33" spans="1:28" x14ac:dyDescent="0.2">
      <c r="A33" s="5"/>
      <c r="D33" s="4"/>
      <c r="E33" s="4"/>
      <c r="F33" s="4">
        <f>Tabelle16[[#This Row],[Zeit 1]]+Tabelle16[[#This Row],[Zeit 2]]</f>
        <v>0</v>
      </c>
      <c r="G33" s="5">
        <f>_xlfn.RANK.EQ(Tabelle16[[#This Row],[Summe Zeit]],Tabelle16[Summe Zeit],1)</f>
        <v>1</v>
      </c>
      <c r="J33" s="4"/>
      <c r="K33" s="4"/>
      <c r="L33" s="4"/>
      <c r="O33" s="5"/>
      <c r="R33" s="4"/>
      <c r="S33" s="4"/>
      <c r="T33" s="4"/>
      <c r="W33" s="5"/>
      <c r="Z33" s="4"/>
      <c r="AA33" s="4"/>
      <c r="AB33" s="4"/>
    </row>
    <row r="34" spans="1:28" x14ac:dyDescent="0.2">
      <c r="A34" s="5"/>
      <c r="D34" s="4"/>
      <c r="E34" s="4"/>
      <c r="F34" s="4">
        <f>Tabelle16[[#This Row],[Zeit 1]]+Tabelle16[[#This Row],[Zeit 2]]</f>
        <v>0</v>
      </c>
      <c r="G34" s="5">
        <f>_xlfn.RANK.EQ(Tabelle16[[#This Row],[Summe Zeit]],Tabelle16[Summe Zeit],1)</f>
        <v>1</v>
      </c>
      <c r="J34" s="4"/>
      <c r="K34" s="4"/>
      <c r="L34" s="4"/>
      <c r="O34" s="5"/>
      <c r="R34" s="4"/>
      <c r="S34" s="4"/>
      <c r="T34" s="4"/>
      <c r="W34" s="5"/>
      <c r="Z34" s="4"/>
      <c r="AA34" s="4"/>
      <c r="AB34" s="4"/>
    </row>
    <row r="35" spans="1:28" x14ac:dyDescent="0.2">
      <c r="A35" s="5"/>
      <c r="D35" s="4"/>
      <c r="E35" s="4"/>
      <c r="F35" s="4">
        <f>Tabelle16[[#This Row],[Zeit 1]]+Tabelle16[[#This Row],[Zeit 2]]</f>
        <v>0</v>
      </c>
      <c r="G35" s="5">
        <f>_xlfn.RANK.EQ(Tabelle16[[#This Row],[Summe Zeit]],Tabelle16[Summe Zeit],1)</f>
        <v>1</v>
      </c>
      <c r="J35" s="4"/>
      <c r="K35" s="4"/>
      <c r="L35" s="4"/>
      <c r="O35" s="5"/>
      <c r="R35" s="4"/>
      <c r="S35" s="4"/>
      <c r="T35" s="4"/>
      <c r="W35" s="5"/>
      <c r="Z35" s="4"/>
      <c r="AA35" s="4"/>
      <c r="AB35" s="4"/>
    </row>
    <row r="36" spans="1:28" x14ac:dyDescent="0.2">
      <c r="A36" s="5"/>
      <c r="D36" s="4"/>
      <c r="E36" s="4"/>
      <c r="F36" s="4">
        <f>Tabelle16[[#This Row],[Zeit 1]]+Tabelle16[[#This Row],[Zeit 2]]</f>
        <v>0</v>
      </c>
      <c r="G36" s="5">
        <f>_xlfn.RANK.EQ(Tabelle16[[#This Row],[Summe Zeit]],Tabelle16[Summe Zeit],1)</f>
        <v>1</v>
      </c>
      <c r="J36" s="4"/>
      <c r="K36" s="4"/>
      <c r="L36" s="4"/>
      <c r="O36" s="5"/>
      <c r="R36" s="4"/>
      <c r="S36" s="4"/>
      <c r="T36" s="4"/>
      <c r="W36" s="5"/>
      <c r="Z36" s="4"/>
      <c r="AA36" s="4"/>
      <c r="AB36" s="4"/>
    </row>
    <row r="37" spans="1:28" x14ac:dyDescent="0.2">
      <c r="A37" s="5"/>
      <c r="D37" s="4"/>
      <c r="E37" s="4"/>
      <c r="F37" s="4">
        <f>Tabelle16[[#This Row],[Zeit 1]]+Tabelle16[[#This Row],[Zeit 2]]</f>
        <v>0</v>
      </c>
      <c r="G37" s="5">
        <f>_xlfn.RANK.EQ(Tabelle16[[#This Row],[Summe Zeit]],Tabelle16[Summe Zeit],1)</f>
        <v>1</v>
      </c>
      <c r="J37" s="4"/>
      <c r="K37" s="4"/>
      <c r="L37" s="4"/>
      <c r="O37" s="5"/>
      <c r="R37" s="4"/>
      <c r="S37" s="4"/>
      <c r="T37" s="4"/>
      <c r="W37" s="5"/>
      <c r="Z37" s="4"/>
      <c r="AA37" s="4"/>
      <c r="AB37" s="4"/>
    </row>
    <row r="38" spans="1:28" x14ac:dyDescent="0.2">
      <c r="A38" s="5"/>
      <c r="D38" s="4"/>
      <c r="E38" s="4"/>
      <c r="F38" s="4">
        <f>Tabelle16[[#This Row],[Zeit 1]]+Tabelle16[[#This Row],[Zeit 2]]</f>
        <v>0</v>
      </c>
      <c r="G38" s="5">
        <f>_xlfn.RANK.EQ(Tabelle16[[#This Row],[Summe Zeit]],Tabelle16[Summe Zeit],1)</f>
        <v>1</v>
      </c>
      <c r="J38" s="4"/>
      <c r="K38" s="4"/>
      <c r="L38" s="4"/>
      <c r="O38" s="5"/>
      <c r="R38" s="4"/>
      <c r="S38" s="4"/>
      <c r="T38" s="4"/>
      <c r="W38" s="5"/>
      <c r="Z38" s="4"/>
      <c r="AA38" s="4"/>
      <c r="AB38" s="4"/>
    </row>
    <row r="39" spans="1:28" x14ac:dyDescent="0.2">
      <c r="A39" s="5"/>
      <c r="D39" s="4"/>
      <c r="E39" s="4"/>
      <c r="F39" s="4">
        <f>Tabelle16[[#This Row],[Zeit 1]]+Tabelle16[[#This Row],[Zeit 2]]</f>
        <v>0</v>
      </c>
      <c r="G39" s="5">
        <f>_xlfn.RANK.EQ(Tabelle16[[#This Row],[Summe Zeit]],Tabelle16[Summe Zeit],1)</f>
        <v>1</v>
      </c>
      <c r="J39" s="4"/>
      <c r="K39" s="4"/>
      <c r="L39" s="4"/>
      <c r="O39" s="5"/>
      <c r="R39" s="4"/>
      <c r="S39" s="4"/>
      <c r="T39" s="4"/>
      <c r="W39" s="5"/>
      <c r="Z39" s="4"/>
      <c r="AA39" s="4"/>
      <c r="AB39" s="4"/>
    </row>
    <row r="40" spans="1:28" x14ac:dyDescent="0.2">
      <c r="A40" s="5"/>
      <c r="D40" s="4"/>
      <c r="E40" s="4"/>
      <c r="F40" s="4">
        <f>Tabelle16[[#This Row],[Zeit 1]]+Tabelle16[[#This Row],[Zeit 2]]</f>
        <v>0</v>
      </c>
      <c r="G40" s="5">
        <f>_xlfn.RANK.EQ(Tabelle16[[#This Row],[Summe Zeit]],Tabelle16[Summe Zeit],1)</f>
        <v>1</v>
      </c>
      <c r="J40" s="4"/>
      <c r="K40" s="4"/>
      <c r="L40" s="4"/>
      <c r="O40" s="5"/>
      <c r="R40" s="4"/>
      <c r="S40" s="4"/>
      <c r="T40" s="4"/>
      <c r="W40" s="5"/>
      <c r="Z40" s="4"/>
      <c r="AA40" s="4"/>
      <c r="AB40" s="4"/>
    </row>
    <row r="41" spans="1:28" x14ac:dyDescent="0.2">
      <c r="G41" s="5"/>
      <c r="J41" s="4"/>
      <c r="K41" s="4"/>
      <c r="L41" s="4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CA707-F765-4041-B46E-6A4EA0A97576}">
  <sheetPr>
    <tabColor rgb="FF7030A0"/>
  </sheetPr>
  <dimension ref="A1:G39"/>
  <sheetViews>
    <sheetView workbookViewId="0">
      <selection activeCell="H1" sqref="H1:H1048576"/>
    </sheetView>
  </sheetViews>
  <sheetFormatPr baseColWidth="10" defaultRowHeight="14.25" x14ac:dyDescent="0.2"/>
  <cols>
    <col min="1" max="1" width="15.125" customWidth="1"/>
    <col min="2" max="2" width="19.625" customWidth="1"/>
    <col min="3" max="3" width="18" customWidth="1"/>
    <col min="6" max="6" width="13" customWidth="1"/>
  </cols>
  <sheetData>
    <row r="1" spans="1:7" ht="27" customHeight="1" x14ac:dyDescent="0.2">
      <c r="A1" s="3" t="s">
        <v>34</v>
      </c>
      <c r="D1" t="s">
        <v>27</v>
      </c>
    </row>
    <row r="2" spans="1:7" ht="15" x14ac:dyDescent="0.2">
      <c r="A2" s="33" t="s">
        <v>13</v>
      </c>
      <c r="B2" s="22" t="s">
        <v>4</v>
      </c>
      <c r="C2" s="22" t="s">
        <v>0</v>
      </c>
      <c r="D2" s="22" t="s">
        <v>1</v>
      </c>
      <c r="E2" s="22" t="s">
        <v>2</v>
      </c>
      <c r="F2" s="22" t="s">
        <v>3</v>
      </c>
      <c r="G2" s="34" t="s">
        <v>5</v>
      </c>
    </row>
    <row r="3" spans="1:7" x14ac:dyDescent="0.2">
      <c r="A3" s="40">
        <v>37</v>
      </c>
      <c r="B3" s="27" t="s">
        <v>70</v>
      </c>
      <c r="C3" s="27" t="s">
        <v>71</v>
      </c>
      <c r="D3" s="41">
        <v>5.9374999999999993E-5</v>
      </c>
      <c r="E3" s="41">
        <v>6.0995370370370374E-5</v>
      </c>
      <c r="F3" s="17">
        <f>SUM(D3:E3)</f>
        <v>1.2037037037037037E-4</v>
      </c>
      <c r="G3" s="37">
        <f>_xlfn.RANK.EQ(Tabelle21[[#This Row],[Summe Zeit]],Tabelle21[Summe Zeit],1)</f>
        <v>1</v>
      </c>
    </row>
    <row r="4" spans="1:7" x14ac:dyDescent="0.2">
      <c r="A4" s="38">
        <v>36</v>
      </c>
      <c r="B4" s="26" t="s">
        <v>59</v>
      </c>
      <c r="C4" s="26" t="s">
        <v>61</v>
      </c>
      <c r="D4" s="39">
        <v>7.2569444444444439E-5</v>
      </c>
      <c r="E4" s="39">
        <v>7.3726851851851853E-5</v>
      </c>
      <c r="F4" s="15">
        <f>SUM(D4:E4)</f>
        <v>1.4629629629629628E-4</v>
      </c>
      <c r="G4" s="36">
        <f>_xlfn.RANK.EQ(Tabelle21[[#This Row],[Summe Zeit]],Tabelle21[Summe Zeit],1)</f>
        <v>2</v>
      </c>
    </row>
    <row r="5" spans="1:7" x14ac:dyDescent="0.2">
      <c r="A5" s="14"/>
      <c r="B5" s="7"/>
      <c r="C5" s="7"/>
      <c r="D5" s="15"/>
      <c r="E5" s="15"/>
      <c r="F5" s="15"/>
      <c r="G5" s="36"/>
    </row>
    <row r="6" spans="1:7" x14ac:dyDescent="0.2">
      <c r="A6" s="16"/>
      <c r="B6" s="9"/>
      <c r="C6" s="9"/>
      <c r="D6" s="17"/>
      <c r="E6" s="17"/>
      <c r="F6" s="17"/>
      <c r="G6" s="37"/>
    </row>
    <row r="7" spans="1:7" x14ac:dyDescent="0.2">
      <c r="A7" s="14"/>
      <c r="B7" s="7"/>
      <c r="C7" s="7"/>
      <c r="D7" s="15"/>
      <c r="E7" s="15"/>
      <c r="F7" s="15"/>
      <c r="G7" s="36"/>
    </row>
    <row r="8" spans="1:7" x14ac:dyDescent="0.2">
      <c r="A8" s="16"/>
      <c r="B8" s="9"/>
      <c r="C8" s="9"/>
      <c r="D8" s="17"/>
      <c r="E8" s="17"/>
      <c r="F8" s="17"/>
      <c r="G8" s="37"/>
    </row>
    <row r="9" spans="1:7" x14ac:dyDescent="0.2">
      <c r="A9" s="14"/>
      <c r="B9" s="7"/>
      <c r="C9" s="7"/>
      <c r="D9" s="15"/>
      <c r="E9" s="15"/>
      <c r="F9" s="15"/>
      <c r="G9" s="36"/>
    </row>
    <row r="10" spans="1:7" x14ac:dyDescent="0.2">
      <c r="A10" s="16"/>
      <c r="B10" s="9"/>
      <c r="C10" s="9"/>
      <c r="D10" s="17"/>
      <c r="E10" s="17"/>
      <c r="F10" s="17"/>
      <c r="G10" s="37"/>
    </row>
    <row r="11" spans="1:7" x14ac:dyDescent="0.2">
      <c r="A11" s="14"/>
      <c r="B11" s="7"/>
      <c r="C11" s="7"/>
      <c r="D11" s="15"/>
      <c r="E11" s="15"/>
      <c r="F11" s="15"/>
      <c r="G11" s="36"/>
    </row>
    <row r="12" spans="1:7" x14ac:dyDescent="0.2">
      <c r="A12" s="16"/>
      <c r="B12" s="9"/>
      <c r="C12" s="9"/>
      <c r="D12" s="17"/>
      <c r="E12" s="17"/>
      <c r="F12" s="17"/>
      <c r="G12" s="37"/>
    </row>
    <row r="13" spans="1:7" x14ac:dyDescent="0.2">
      <c r="A13" s="14"/>
      <c r="B13" s="7"/>
      <c r="C13" s="7"/>
      <c r="D13" s="15"/>
      <c r="E13" s="15"/>
      <c r="F13" s="15"/>
      <c r="G13" s="36"/>
    </row>
    <row r="14" spans="1:7" x14ac:dyDescent="0.2">
      <c r="F14" s="17"/>
      <c r="G14" s="37"/>
    </row>
    <row r="15" spans="1:7" x14ac:dyDescent="0.2">
      <c r="F15" s="15"/>
      <c r="G15" s="36"/>
    </row>
    <row r="16" spans="1:7" x14ac:dyDescent="0.2">
      <c r="F16" s="17"/>
      <c r="G16" s="37"/>
    </row>
    <row r="17" spans="6:7" x14ac:dyDescent="0.2">
      <c r="F17" s="15"/>
      <c r="G17" s="36"/>
    </row>
    <row r="18" spans="6:7" x14ac:dyDescent="0.2">
      <c r="F18" s="17"/>
      <c r="G18" s="37"/>
    </row>
    <row r="19" spans="6:7" x14ac:dyDescent="0.2">
      <c r="F19" s="15"/>
      <c r="G19" s="36"/>
    </row>
    <row r="20" spans="6:7" x14ac:dyDescent="0.2">
      <c r="F20" s="17"/>
      <c r="G20" s="37"/>
    </row>
    <row r="21" spans="6:7" x14ac:dyDescent="0.2">
      <c r="F21" s="15"/>
      <c r="G21" s="36"/>
    </row>
    <row r="22" spans="6:7" x14ac:dyDescent="0.2">
      <c r="F22" s="17"/>
      <c r="G22" s="37"/>
    </row>
    <row r="23" spans="6:7" x14ac:dyDescent="0.2">
      <c r="F23" s="15"/>
      <c r="G23" s="36"/>
    </row>
    <row r="24" spans="6:7" x14ac:dyDescent="0.2">
      <c r="F24" s="17"/>
      <c r="G24" s="37"/>
    </row>
    <row r="25" spans="6:7" x14ac:dyDescent="0.2">
      <c r="F25" s="15"/>
      <c r="G25" s="36"/>
    </row>
    <row r="26" spans="6:7" x14ac:dyDescent="0.2">
      <c r="F26" s="17"/>
      <c r="G26" s="37"/>
    </row>
    <row r="27" spans="6:7" x14ac:dyDescent="0.2">
      <c r="F27" s="15"/>
      <c r="G27" s="36"/>
    </row>
    <row r="28" spans="6:7" x14ac:dyDescent="0.2">
      <c r="F28" s="17"/>
      <c r="G28" s="37"/>
    </row>
    <row r="29" spans="6:7" x14ac:dyDescent="0.2">
      <c r="F29" s="15"/>
      <c r="G29" s="36"/>
    </row>
    <row r="30" spans="6:7" x14ac:dyDescent="0.2">
      <c r="F30" s="17"/>
      <c r="G30" s="37"/>
    </row>
    <row r="31" spans="6:7" x14ac:dyDescent="0.2">
      <c r="F31" s="15"/>
      <c r="G31" s="36"/>
    </row>
    <row r="32" spans="6:7" x14ac:dyDescent="0.2">
      <c r="F32" s="17"/>
      <c r="G32" s="37"/>
    </row>
    <row r="33" spans="6:7" x14ac:dyDescent="0.2">
      <c r="F33" s="15"/>
      <c r="G33" s="36"/>
    </row>
    <row r="34" spans="6:7" x14ac:dyDescent="0.2">
      <c r="F34" s="17"/>
      <c r="G34" s="37"/>
    </row>
    <row r="35" spans="6:7" x14ac:dyDescent="0.2">
      <c r="F35" s="15"/>
      <c r="G35" s="36"/>
    </row>
    <row r="36" spans="6:7" x14ac:dyDescent="0.2">
      <c r="F36" s="17"/>
      <c r="G36" s="37"/>
    </row>
    <row r="37" spans="6:7" x14ac:dyDescent="0.2">
      <c r="F37" s="15"/>
      <c r="G37" s="36"/>
    </row>
    <row r="38" spans="6:7" x14ac:dyDescent="0.2">
      <c r="F38" s="17"/>
      <c r="G38" s="37"/>
    </row>
    <row r="39" spans="6:7" x14ac:dyDescent="0.2">
      <c r="F39" s="15"/>
      <c r="G39" s="36"/>
    </row>
  </sheetData>
  <pageMargins left="0.7" right="0.7" top="0.78740157499999996" bottom="0.78740157499999996" header="0.3" footer="0.3"/>
  <pageSetup paperSize="9" orientation="landscape" horizontalDpi="300" verticalDpi="300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1C443-893D-44C9-9C52-14FE7EFA5DDC}">
  <sheetPr>
    <tabColor rgb="FF92D050"/>
  </sheetPr>
  <dimension ref="A1:G39"/>
  <sheetViews>
    <sheetView workbookViewId="0">
      <selection activeCell="I6" sqref="I6"/>
    </sheetView>
  </sheetViews>
  <sheetFormatPr baseColWidth="10" defaultRowHeight="14.25" x14ac:dyDescent="0.2"/>
  <cols>
    <col min="1" max="1" width="14.125" customWidth="1"/>
    <col min="2" max="2" width="19.625" customWidth="1"/>
    <col min="3" max="3" width="18" customWidth="1"/>
    <col min="6" max="6" width="13" customWidth="1"/>
  </cols>
  <sheetData>
    <row r="1" spans="1:7" ht="27" customHeight="1" x14ac:dyDescent="0.2">
      <c r="A1" s="3" t="s">
        <v>35</v>
      </c>
      <c r="D1" t="s">
        <v>7</v>
      </c>
    </row>
    <row r="2" spans="1:7" ht="15" x14ac:dyDescent="0.2">
      <c r="A2" s="33" t="s">
        <v>13</v>
      </c>
      <c r="B2" s="22" t="s">
        <v>4</v>
      </c>
      <c r="C2" s="22" t="s">
        <v>0</v>
      </c>
      <c r="D2" s="22" t="s">
        <v>1</v>
      </c>
      <c r="E2" s="22" t="s">
        <v>2</v>
      </c>
      <c r="F2" s="22" t="s">
        <v>3</v>
      </c>
      <c r="G2" s="34" t="s">
        <v>5</v>
      </c>
    </row>
    <row r="3" spans="1:7" x14ac:dyDescent="0.2">
      <c r="A3" s="14"/>
      <c r="B3" s="7"/>
      <c r="C3" s="7"/>
      <c r="D3" s="15"/>
      <c r="E3" s="15"/>
      <c r="F3" s="15">
        <f t="shared" ref="F3:F39" si="0">SUM(D3:E3)</f>
        <v>0</v>
      </c>
      <c r="G3" s="36">
        <f>_xlfn.RANK.EQ(Tabelle22[[#This Row],[Summe Zeit]],Tabelle22[Summe Zeit],1)</f>
        <v>1</v>
      </c>
    </row>
    <row r="4" spans="1:7" x14ac:dyDescent="0.2">
      <c r="A4" s="16"/>
      <c r="B4" s="9"/>
      <c r="C4" s="9"/>
      <c r="D4" s="17"/>
      <c r="E4" s="17"/>
      <c r="F4" s="17">
        <f t="shared" si="0"/>
        <v>0</v>
      </c>
      <c r="G4" s="37">
        <f>_xlfn.RANK.EQ(Tabelle22[[#This Row],[Summe Zeit]],Tabelle22[Summe Zeit],1)</f>
        <v>1</v>
      </c>
    </row>
    <row r="5" spans="1:7" x14ac:dyDescent="0.2">
      <c r="A5" s="14"/>
      <c r="B5" s="7"/>
      <c r="C5" s="7"/>
      <c r="D5" s="15"/>
      <c r="E5" s="15"/>
      <c r="F5" s="15">
        <f t="shared" si="0"/>
        <v>0</v>
      </c>
      <c r="G5" s="36">
        <f>_xlfn.RANK.EQ(Tabelle22[[#This Row],[Summe Zeit]],Tabelle22[Summe Zeit],1)</f>
        <v>1</v>
      </c>
    </row>
    <row r="6" spans="1:7" x14ac:dyDescent="0.2">
      <c r="A6" s="16"/>
      <c r="B6" s="9"/>
      <c r="C6" s="9"/>
      <c r="D6" s="17"/>
      <c r="E6" s="17"/>
      <c r="F6" s="17">
        <f t="shared" si="0"/>
        <v>0</v>
      </c>
      <c r="G6" s="37">
        <f>_xlfn.RANK.EQ(Tabelle22[[#This Row],[Summe Zeit]],Tabelle22[Summe Zeit],1)</f>
        <v>1</v>
      </c>
    </row>
    <row r="7" spans="1:7" x14ac:dyDescent="0.2">
      <c r="A7" s="14"/>
      <c r="B7" s="7"/>
      <c r="C7" s="7"/>
      <c r="D7" s="15"/>
      <c r="E7" s="15"/>
      <c r="F7" s="15">
        <f t="shared" si="0"/>
        <v>0</v>
      </c>
      <c r="G7" s="36">
        <f>_xlfn.RANK.EQ(Tabelle22[[#This Row],[Summe Zeit]],Tabelle22[Summe Zeit],1)</f>
        <v>1</v>
      </c>
    </row>
    <row r="8" spans="1:7" x14ac:dyDescent="0.2">
      <c r="A8" s="16"/>
      <c r="B8" s="9"/>
      <c r="C8" s="9"/>
      <c r="D8" s="17"/>
      <c r="E8" s="17"/>
      <c r="F8" s="17">
        <f t="shared" si="0"/>
        <v>0</v>
      </c>
      <c r="G8" s="37">
        <f>_xlfn.RANK.EQ(Tabelle22[[#This Row],[Summe Zeit]],Tabelle22[Summe Zeit],1)</f>
        <v>1</v>
      </c>
    </row>
    <row r="9" spans="1:7" x14ac:dyDescent="0.2">
      <c r="A9" s="14"/>
      <c r="B9" s="7"/>
      <c r="C9" s="7"/>
      <c r="D9" s="15"/>
      <c r="E9" s="15"/>
      <c r="F9" s="15">
        <f t="shared" si="0"/>
        <v>0</v>
      </c>
      <c r="G9" s="36">
        <f>_xlfn.RANK.EQ(Tabelle22[[#This Row],[Summe Zeit]],Tabelle22[Summe Zeit],1)</f>
        <v>1</v>
      </c>
    </row>
    <row r="10" spans="1:7" x14ac:dyDescent="0.2">
      <c r="A10" s="16"/>
      <c r="B10" s="9"/>
      <c r="C10" s="9"/>
      <c r="D10" s="17"/>
      <c r="E10" s="17"/>
      <c r="F10" s="17">
        <f t="shared" si="0"/>
        <v>0</v>
      </c>
      <c r="G10" s="37">
        <f>_xlfn.RANK.EQ(Tabelle22[[#This Row],[Summe Zeit]],Tabelle22[Summe Zeit],1)</f>
        <v>1</v>
      </c>
    </row>
    <row r="11" spans="1:7" x14ac:dyDescent="0.2">
      <c r="A11" s="14"/>
      <c r="B11" s="7"/>
      <c r="C11" s="7"/>
      <c r="D11" s="15"/>
      <c r="E11" s="15"/>
      <c r="F11" s="15">
        <f t="shared" si="0"/>
        <v>0</v>
      </c>
      <c r="G11" s="36">
        <f>_xlfn.RANK.EQ(Tabelle22[[#This Row],[Summe Zeit]],Tabelle22[Summe Zeit],1)</f>
        <v>1</v>
      </c>
    </row>
    <row r="12" spans="1:7" x14ac:dyDescent="0.2">
      <c r="A12" s="16"/>
      <c r="B12" s="9"/>
      <c r="C12" s="9"/>
      <c r="D12" s="17"/>
      <c r="E12" s="17"/>
      <c r="F12" s="17">
        <f t="shared" si="0"/>
        <v>0</v>
      </c>
      <c r="G12" s="37">
        <f>_xlfn.RANK.EQ(Tabelle22[[#This Row],[Summe Zeit]],Tabelle22[Summe Zeit],1)</f>
        <v>1</v>
      </c>
    </row>
    <row r="13" spans="1:7" x14ac:dyDescent="0.2">
      <c r="A13" s="14"/>
      <c r="B13" s="7"/>
      <c r="C13" s="7"/>
      <c r="D13" s="15"/>
      <c r="E13" s="15"/>
      <c r="F13" s="15">
        <f t="shared" si="0"/>
        <v>0</v>
      </c>
      <c r="G13" s="36">
        <f>_xlfn.RANK.EQ(Tabelle22[[#This Row],[Summe Zeit]],Tabelle22[Summe Zeit],1)</f>
        <v>1</v>
      </c>
    </row>
    <row r="14" spans="1:7" x14ac:dyDescent="0.2">
      <c r="F14" s="17">
        <f t="shared" si="0"/>
        <v>0</v>
      </c>
      <c r="G14" s="37">
        <f>_xlfn.RANK.EQ(Tabelle22[[#This Row],[Summe Zeit]],Tabelle22[Summe Zeit],1)</f>
        <v>1</v>
      </c>
    </row>
    <row r="15" spans="1:7" x14ac:dyDescent="0.2">
      <c r="F15" s="15">
        <f t="shared" si="0"/>
        <v>0</v>
      </c>
      <c r="G15" s="36">
        <f>_xlfn.RANK.EQ(Tabelle22[[#This Row],[Summe Zeit]],Tabelle22[Summe Zeit],1)</f>
        <v>1</v>
      </c>
    </row>
    <row r="16" spans="1:7" x14ac:dyDescent="0.2">
      <c r="F16" s="17">
        <f t="shared" si="0"/>
        <v>0</v>
      </c>
      <c r="G16" s="37">
        <f>_xlfn.RANK.EQ(Tabelle22[[#This Row],[Summe Zeit]],Tabelle22[Summe Zeit],1)</f>
        <v>1</v>
      </c>
    </row>
    <row r="17" spans="6:7" x14ac:dyDescent="0.2">
      <c r="F17" s="15">
        <f t="shared" si="0"/>
        <v>0</v>
      </c>
      <c r="G17" s="36">
        <f>_xlfn.RANK.EQ(Tabelle22[[#This Row],[Summe Zeit]],Tabelle22[Summe Zeit],1)</f>
        <v>1</v>
      </c>
    </row>
    <row r="18" spans="6:7" x14ac:dyDescent="0.2">
      <c r="F18" s="17">
        <f t="shared" si="0"/>
        <v>0</v>
      </c>
      <c r="G18" s="37">
        <f>_xlfn.RANK.EQ(Tabelle22[[#This Row],[Summe Zeit]],Tabelle22[Summe Zeit],1)</f>
        <v>1</v>
      </c>
    </row>
    <row r="19" spans="6:7" x14ac:dyDescent="0.2">
      <c r="F19" s="15">
        <f t="shared" si="0"/>
        <v>0</v>
      </c>
      <c r="G19" s="36">
        <f>_xlfn.RANK.EQ(Tabelle22[[#This Row],[Summe Zeit]],Tabelle22[Summe Zeit],1)</f>
        <v>1</v>
      </c>
    </row>
    <row r="20" spans="6:7" x14ac:dyDescent="0.2">
      <c r="F20" s="17">
        <f t="shared" si="0"/>
        <v>0</v>
      </c>
      <c r="G20" s="37">
        <f>_xlfn.RANK.EQ(Tabelle22[[#This Row],[Summe Zeit]],Tabelle22[Summe Zeit],1)</f>
        <v>1</v>
      </c>
    </row>
    <row r="21" spans="6:7" x14ac:dyDescent="0.2">
      <c r="F21" s="15">
        <f t="shared" si="0"/>
        <v>0</v>
      </c>
      <c r="G21" s="36">
        <f>_xlfn.RANK.EQ(Tabelle22[[#This Row],[Summe Zeit]],Tabelle22[Summe Zeit],1)</f>
        <v>1</v>
      </c>
    </row>
    <row r="22" spans="6:7" x14ac:dyDescent="0.2">
      <c r="F22" s="17">
        <f t="shared" si="0"/>
        <v>0</v>
      </c>
      <c r="G22" s="37">
        <f>_xlfn.RANK.EQ(Tabelle22[[#This Row],[Summe Zeit]],Tabelle22[Summe Zeit],1)</f>
        <v>1</v>
      </c>
    </row>
    <row r="23" spans="6:7" x14ac:dyDescent="0.2">
      <c r="F23" s="15">
        <f t="shared" si="0"/>
        <v>0</v>
      </c>
      <c r="G23" s="36">
        <f>_xlfn.RANK.EQ(Tabelle22[[#This Row],[Summe Zeit]],Tabelle22[Summe Zeit],1)</f>
        <v>1</v>
      </c>
    </row>
    <row r="24" spans="6:7" x14ac:dyDescent="0.2">
      <c r="F24" s="17">
        <f t="shared" si="0"/>
        <v>0</v>
      </c>
      <c r="G24" s="37">
        <f>_xlfn.RANK.EQ(Tabelle22[[#This Row],[Summe Zeit]],Tabelle22[Summe Zeit],1)</f>
        <v>1</v>
      </c>
    </row>
    <row r="25" spans="6:7" x14ac:dyDescent="0.2">
      <c r="F25" s="15">
        <f t="shared" si="0"/>
        <v>0</v>
      </c>
      <c r="G25" s="36">
        <f>_xlfn.RANK.EQ(Tabelle22[[#This Row],[Summe Zeit]],Tabelle22[Summe Zeit],1)</f>
        <v>1</v>
      </c>
    </row>
    <row r="26" spans="6:7" x14ac:dyDescent="0.2">
      <c r="F26" s="17">
        <f t="shared" si="0"/>
        <v>0</v>
      </c>
      <c r="G26" s="37">
        <f>_xlfn.RANK.EQ(Tabelle22[[#This Row],[Summe Zeit]],Tabelle22[Summe Zeit],1)</f>
        <v>1</v>
      </c>
    </row>
    <row r="27" spans="6:7" x14ac:dyDescent="0.2">
      <c r="F27" s="15">
        <f t="shared" si="0"/>
        <v>0</v>
      </c>
      <c r="G27" s="36">
        <f>_xlfn.RANK.EQ(Tabelle22[[#This Row],[Summe Zeit]],Tabelle22[Summe Zeit],1)</f>
        <v>1</v>
      </c>
    </row>
    <row r="28" spans="6:7" x14ac:dyDescent="0.2">
      <c r="F28" s="17">
        <f t="shared" si="0"/>
        <v>0</v>
      </c>
      <c r="G28" s="37">
        <f>_xlfn.RANK.EQ(Tabelle22[[#This Row],[Summe Zeit]],Tabelle22[Summe Zeit],1)</f>
        <v>1</v>
      </c>
    </row>
    <row r="29" spans="6:7" x14ac:dyDescent="0.2">
      <c r="F29" s="15">
        <f t="shared" si="0"/>
        <v>0</v>
      </c>
      <c r="G29" s="36">
        <f>_xlfn.RANK.EQ(Tabelle22[[#This Row],[Summe Zeit]],Tabelle22[Summe Zeit],1)</f>
        <v>1</v>
      </c>
    </row>
    <row r="30" spans="6:7" x14ac:dyDescent="0.2">
      <c r="F30" s="17">
        <f t="shared" si="0"/>
        <v>0</v>
      </c>
      <c r="G30" s="37">
        <f>_xlfn.RANK.EQ(Tabelle22[[#This Row],[Summe Zeit]],Tabelle22[Summe Zeit],1)</f>
        <v>1</v>
      </c>
    </row>
    <row r="31" spans="6:7" x14ac:dyDescent="0.2">
      <c r="F31" s="15">
        <f t="shared" si="0"/>
        <v>0</v>
      </c>
      <c r="G31" s="36">
        <f>_xlfn.RANK.EQ(Tabelle22[[#This Row],[Summe Zeit]],Tabelle22[Summe Zeit],1)</f>
        <v>1</v>
      </c>
    </row>
    <row r="32" spans="6:7" x14ac:dyDescent="0.2">
      <c r="F32" s="17">
        <f t="shared" si="0"/>
        <v>0</v>
      </c>
      <c r="G32" s="37">
        <f>_xlfn.RANK.EQ(Tabelle22[[#This Row],[Summe Zeit]],Tabelle22[Summe Zeit],1)</f>
        <v>1</v>
      </c>
    </row>
    <row r="33" spans="6:7" x14ac:dyDescent="0.2">
      <c r="F33" s="15">
        <f t="shared" si="0"/>
        <v>0</v>
      </c>
      <c r="G33" s="36">
        <f>_xlfn.RANK.EQ(Tabelle22[[#This Row],[Summe Zeit]],Tabelle22[Summe Zeit],1)</f>
        <v>1</v>
      </c>
    </row>
    <row r="34" spans="6:7" x14ac:dyDescent="0.2">
      <c r="F34" s="17">
        <f t="shared" si="0"/>
        <v>0</v>
      </c>
      <c r="G34" s="37">
        <f>_xlfn.RANK.EQ(Tabelle22[[#This Row],[Summe Zeit]],Tabelle22[Summe Zeit],1)</f>
        <v>1</v>
      </c>
    </row>
    <row r="35" spans="6:7" x14ac:dyDescent="0.2">
      <c r="F35" s="15">
        <f t="shared" si="0"/>
        <v>0</v>
      </c>
      <c r="G35" s="36">
        <f>_xlfn.RANK.EQ(Tabelle22[[#This Row],[Summe Zeit]],Tabelle22[Summe Zeit],1)</f>
        <v>1</v>
      </c>
    </row>
    <row r="36" spans="6:7" x14ac:dyDescent="0.2">
      <c r="F36" s="17">
        <f t="shared" si="0"/>
        <v>0</v>
      </c>
      <c r="G36" s="37">
        <f>_xlfn.RANK.EQ(Tabelle22[[#This Row],[Summe Zeit]],Tabelle22[Summe Zeit],1)</f>
        <v>1</v>
      </c>
    </row>
    <row r="37" spans="6:7" x14ac:dyDescent="0.2">
      <c r="F37" s="15">
        <f t="shared" si="0"/>
        <v>0</v>
      </c>
      <c r="G37" s="36">
        <f>_xlfn.RANK.EQ(Tabelle22[[#This Row],[Summe Zeit]],Tabelle22[Summe Zeit],1)</f>
        <v>1</v>
      </c>
    </row>
    <row r="38" spans="6:7" x14ac:dyDescent="0.2">
      <c r="F38" s="17">
        <f t="shared" si="0"/>
        <v>0</v>
      </c>
      <c r="G38" s="37">
        <f>_xlfn.RANK.EQ(Tabelle22[[#This Row],[Summe Zeit]],Tabelle22[Summe Zeit],1)</f>
        <v>1</v>
      </c>
    </row>
    <row r="39" spans="6:7" x14ac:dyDescent="0.2">
      <c r="F39" s="15">
        <f t="shared" si="0"/>
        <v>0</v>
      </c>
      <c r="G39" s="36">
        <f>_xlfn.RANK.EQ(Tabelle22[[#This Row],[Summe Zeit]],Tabelle22[Summe Zeit],1)</f>
        <v>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70267-D3DD-4FBB-A598-45215008BDD7}">
  <sheetPr>
    <tabColor rgb="FF92D050"/>
  </sheetPr>
  <dimension ref="A1:H39"/>
  <sheetViews>
    <sheetView workbookViewId="0">
      <selection activeCell="I1" sqref="I1:I1048576"/>
    </sheetView>
  </sheetViews>
  <sheetFormatPr baseColWidth="10" defaultRowHeight="14.25" x14ac:dyDescent="0.2"/>
  <cols>
    <col min="1" max="1" width="14.125" customWidth="1"/>
    <col min="2" max="2" width="19.625" customWidth="1"/>
    <col min="3" max="3" width="18" customWidth="1"/>
    <col min="6" max="6" width="13" customWidth="1"/>
  </cols>
  <sheetData>
    <row r="1" spans="1:8" ht="27" customHeight="1" x14ac:dyDescent="0.2">
      <c r="A1" s="3" t="s">
        <v>36</v>
      </c>
      <c r="D1" t="s">
        <v>9</v>
      </c>
    </row>
    <row r="2" spans="1:8" ht="15" x14ac:dyDescent="0.2">
      <c r="A2" s="33" t="s">
        <v>13</v>
      </c>
      <c r="B2" s="22" t="s">
        <v>4</v>
      </c>
      <c r="C2" s="22" t="s">
        <v>0</v>
      </c>
      <c r="D2" s="22" t="s">
        <v>1</v>
      </c>
      <c r="E2" s="22" t="s">
        <v>2</v>
      </c>
      <c r="F2" s="22" t="s">
        <v>3</v>
      </c>
      <c r="G2" s="34" t="s">
        <v>5</v>
      </c>
      <c r="H2" s="22" t="s">
        <v>78</v>
      </c>
    </row>
    <row r="3" spans="1:8" x14ac:dyDescent="0.2">
      <c r="A3" s="14">
        <v>38</v>
      </c>
      <c r="B3" s="26" t="s">
        <v>112</v>
      </c>
      <c r="C3" s="26" t="s">
        <v>113</v>
      </c>
      <c r="D3" s="15">
        <v>8.5185185185185198E-5</v>
      </c>
      <c r="E3" s="15">
        <v>8.240740740740741E-5</v>
      </c>
      <c r="F3" s="15">
        <f t="shared" ref="F3" si="0">SUM(D3:E3)</f>
        <v>1.6759259259259261E-4</v>
      </c>
      <c r="G3" s="36">
        <f>_xlfn.RANK.EQ(Tabelle23[[#This Row],[Summe Zeit]],Tabelle23[Summe Zeit],1)</f>
        <v>1</v>
      </c>
      <c r="H3" s="1" t="s">
        <v>79</v>
      </c>
    </row>
    <row r="4" spans="1:8" x14ac:dyDescent="0.2">
      <c r="A4" s="16"/>
      <c r="B4" s="9"/>
      <c r="C4" s="9"/>
      <c r="D4" s="17"/>
      <c r="E4" s="17"/>
      <c r="F4" s="17"/>
      <c r="G4" s="37"/>
    </row>
    <row r="5" spans="1:8" x14ac:dyDescent="0.2">
      <c r="A5" s="14"/>
      <c r="B5" s="7"/>
      <c r="C5" s="7"/>
      <c r="D5" s="15"/>
      <c r="E5" s="15"/>
      <c r="F5" s="15"/>
      <c r="G5" s="36"/>
    </row>
    <row r="6" spans="1:8" x14ac:dyDescent="0.2">
      <c r="A6" s="16"/>
      <c r="B6" s="9"/>
      <c r="C6" s="9"/>
      <c r="D6" s="17"/>
      <c r="E6" s="17"/>
      <c r="F6" s="17"/>
      <c r="G6" s="37"/>
    </row>
    <row r="7" spans="1:8" x14ac:dyDescent="0.2">
      <c r="A7" s="14"/>
      <c r="B7" s="7"/>
      <c r="C7" s="7"/>
      <c r="D7" s="15"/>
      <c r="E7" s="15"/>
      <c r="F7" s="15"/>
      <c r="G7" s="36"/>
    </row>
    <row r="8" spans="1:8" x14ac:dyDescent="0.2">
      <c r="A8" s="16"/>
      <c r="B8" s="9"/>
      <c r="C8" s="9"/>
      <c r="D8" s="17"/>
      <c r="E8" s="17"/>
      <c r="F8" s="17"/>
      <c r="G8" s="37"/>
    </row>
    <row r="9" spans="1:8" x14ac:dyDescent="0.2">
      <c r="A9" s="14"/>
      <c r="B9" s="7"/>
      <c r="C9" s="7"/>
      <c r="D9" s="15"/>
      <c r="E9" s="15"/>
      <c r="F9" s="15"/>
      <c r="G9" s="36"/>
    </row>
    <row r="10" spans="1:8" x14ac:dyDescent="0.2">
      <c r="A10" s="16"/>
      <c r="B10" s="9"/>
      <c r="C10" s="9"/>
      <c r="D10" s="17"/>
      <c r="E10" s="17"/>
      <c r="F10" s="17"/>
      <c r="G10" s="37"/>
    </row>
    <row r="11" spans="1:8" x14ac:dyDescent="0.2">
      <c r="A11" s="14"/>
      <c r="B11" s="7"/>
      <c r="C11" s="7"/>
      <c r="D11" s="15"/>
      <c r="E11" s="15"/>
      <c r="F11" s="15"/>
      <c r="G11" s="36"/>
    </row>
    <row r="12" spans="1:8" x14ac:dyDescent="0.2">
      <c r="A12" s="16"/>
      <c r="B12" s="9"/>
      <c r="C12" s="9"/>
      <c r="D12" s="17"/>
      <c r="E12" s="17"/>
      <c r="F12" s="17"/>
      <c r="G12" s="37"/>
    </row>
    <row r="13" spans="1:8" x14ac:dyDescent="0.2">
      <c r="A13" s="14"/>
      <c r="B13" s="7"/>
      <c r="C13" s="7"/>
      <c r="D13" s="15"/>
      <c r="E13" s="15"/>
      <c r="F13" s="15"/>
      <c r="G13" s="36"/>
    </row>
    <row r="14" spans="1:8" x14ac:dyDescent="0.2">
      <c r="F14" s="17"/>
      <c r="G14" s="37"/>
    </row>
    <row r="15" spans="1:8" x14ac:dyDescent="0.2">
      <c r="F15" s="15"/>
      <c r="G15" s="36"/>
    </row>
    <row r="16" spans="1:8" x14ac:dyDescent="0.2">
      <c r="F16" s="17"/>
      <c r="G16" s="37"/>
    </row>
    <row r="17" spans="6:7" x14ac:dyDescent="0.2">
      <c r="F17" s="15"/>
      <c r="G17" s="36"/>
    </row>
    <row r="18" spans="6:7" x14ac:dyDescent="0.2">
      <c r="F18" s="17"/>
      <c r="G18" s="37"/>
    </row>
    <row r="19" spans="6:7" x14ac:dyDescent="0.2">
      <c r="F19" s="15"/>
      <c r="G19" s="36"/>
    </row>
    <row r="20" spans="6:7" x14ac:dyDescent="0.2">
      <c r="F20" s="17"/>
      <c r="G20" s="37"/>
    </row>
    <row r="21" spans="6:7" x14ac:dyDescent="0.2">
      <c r="F21" s="15"/>
      <c r="G21" s="36"/>
    </row>
    <row r="22" spans="6:7" x14ac:dyDescent="0.2">
      <c r="F22" s="17"/>
      <c r="G22" s="37"/>
    </row>
    <row r="23" spans="6:7" x14ac:dyDescent="0.2">
      <c r="F23" s="15"/>
      <c r="G23" s="36"/>
    </row>
    <row r="24" spans="6:7" x14ac:dyDescent="0.2">
      <c r="F24" s="17"/>
      <c r="G24" s="37"/>
    </row>
    <row r="25" spans="6:7" x14ac:dyDescent="0.2">
      <c r="F25" s="15"/>
      <c r="G25" s="36"/>
    </row>
    <row r="26" spans="6:7" x14ac:dyDescent="0.2">
      <c r="F26" s="17"/>
      <c r="G26" s="37"/>
    </row>
    <row r="27" spans="6:7" x14ac:dyDescent="0.2">
      <c r="F27" s="15"/>
      <c r="G27" s="36"/>
    </row>
    <row r="28" spans="6:7" x14ac:dyDescent="0.2">
      <c r="F28" s="17"/>
      <c r="G28" s="37"/>
    </row>
    <row r="29" spans="6:7" x14ac:dyDescent="0.2">
      <c r="F29" s="15"/>
      <c r="G29" s="36"/>
    </row>
    <row r="30" spans="6:7" x14ac:dyDescent="0.2">
      <c r="F30" s="17"/>
      <c r="G30" s="37"/>
    </row>
    <row r="31" spans="6:7" x14ac:dyDescent="0.2">
      <c r="F31" s="15"/>
      <c r="G31" s="36"/>
    </row>
    <row r="32" spans="6:7" x14ac:dyDescent="0.2">
      <c r="F32" s="17"/>
      <c r="G32" s="37"/>
    </row>
    <row r="33" spans="6:7" x14ac:dyDescent="0.2">
      <c r="F33" s="15"/>
      <c r="G33" s="36"/>
    </row>
    <row r="34" spans="6:7" x14ac:dyDescent="0.2">
      <c r="F34" s="17"/>
      <c r="G34" s="37"/>
    </row>
    <row r="35" spans="6:7" x14ac:dyDescent="0.2">
      <c r="F35" s="15"/>
      <c r="G35" s="36"/>
    </row>
    <row r="36" spans="6:7" x14ac:dyDescent="0.2">
      <c r="F36" s="17"/>
      <c r="G36" s="37"/>
    </row>
    <row r="37" spans="6:7" x14ac:dyDescent="0.2">
      <c r="F37" s="15"/>
      <c r="G37" s="36"/>
    </row>
    <row r="38" spans="6:7" x14ac:dyDescent="0.2">
      <c r="F38" s="17"/>
      <c r="G38" s="37"/>
    </row>
    <row r="39" spans="6:7" x14ac:dyDescent="0.2">
      <c r="F39" s="15"/>
      <c r="G39" s="36"/>
    </row>
  </sheetData>
  <pageMargins left="0.7" right="0.7" top="0.78740157499999996" bottom="0.78740157499999996" header="0.3" footer="0.3"/>
  <pageSetup paperSize="9" orientation="landscape" horizontalDpi="300" verticalDpi="300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B8C3-8D79-42C7-8833-125BFFF937AF}">
  <sheetPr>
    <tabColor rgb="FF92D050"/>
  </sheetPr>
  <dimension ref="A1:G39"/>
  <sheetViews>
    <sheetView workbookViewId="0">
      <selection activeCell="H1" sqref="H1:H1048576"/>
    </sheetView>
  </sheetViews>
  <sheetFormatPr baseColWidth="10" defaultRowHeight="14.25" x14ac:dyDescent="0.2"/>
  <cols>
    <col min="1" max="1" width="14.125" customWidth="1"/>
    <col min="2" max="2" width="19.625" customWidth="1"/>
    <col min="3" max="3" width="18" customWidth="1"/>
    <col min="6" max="6" width="13" customWidth="1"/>
  </cols>
  <sheetData>
    <row r="1" spans="1:7" ht="27" customHeight="1" x14ac:dyDescent="0.2">
      <c r="A1" s="3" t="s">
        <v>37</v>
      </c>
      <c r="D1" t="s">
        <v>11</v>
      </c>
    </row>
    <row r="2" spans="1:7" ht="15" x14ac:dyDescent="0.2">
      <c r="A2" s="33" t="s">
        <v>13</v>
      </c>
      <c r="B2" s="22" t="s">
        <v>4</v>
      </c>
      <c r="C2" s="22" t="s">
        <v>0</v>
      </c>
      <c r="D2" s="22" t="s">
        <v>1</v>
      </c>
      <c r="E2" s="22" t="s">
        <v>2</v>
      </c>
      <c r="F2" s="22" t="s">
        <v>3</v>
      </c>
      <c r="G2" s="34" t="s">
        <v>5</v>
      </c>
    </row>
    <row r="3" spans="1:7" x14ac:dyDescent="0.2">
      <c r="A3" s="38">
        <v>39</v>
      </c>
      <c r="B3" s="26" t="s">
        <v>42</v>
      </c>
      <c r="C3" s="26" t="s">
        <v>43</v>
      </c>
      <c r="D3" s="39">
        <v>6.8518518518518524E-5</v>
      </c>
      <c r="E3" s="39">
        <v>6.678240740740741E-5</v>
      </c>
      <c r="F3" s="39">
        <f>SUM(Tabelle24[[#This Row],[Zeit 1]:[Zeit 2]])</f>
        <v>1.3530092592592592E-4</v>
      </c>
      <c r="G3" s="36">
        <f>_xlfn.RANK.EQ(Tabelle24[[#This Row],[Summe Zeit]],Tabelle24[Summe Zeit],1)</f>
        <v>1</v>
      </c>
    </row>
    <row r="4" spans="1:7" x14ac:dyDescent="0.2">
      <c r="A4" s="40"/>
      <c r="B4" s="27"/>
      <c r="C4" s="27"/>
      <c r="D4" s="41"/>
      <c r="E4" s="41"/>
      <c r="F4" s="42"/>
      <c r="G4" s="37"/>
    </row>
    <row r="5" spans="1:7" x14ac:dyDescent="0.2">
      <c r="A5" s="38"/>
      <c r="B5" s="26"/>
      <c r="C5" s="26"/>
      <c r="D5" s="39"/>
      <c r="E5" s="39"/>
      <c r="F5" s="39"/>
      <c r="G5" s="36"/>
    </row>
    <row r="6" spans="1:7" x14ac:dyDescent="0.2">
      <c r="A6" s="40"/>
      <c r="B6" s="27"/>
      <c r="C6" s="27"/>
      <c r="D6" s="41"/>
      <c r="E6" s="41"/>
      <c r="F6" s="42"/>
      <c r="G6" s="37"/>
    </row>
    <row r="7" spans="1:7" x14ac:dyDescent="0.2">
      <c r="A7" s="38"/>
      <c r="B7" s="26"/>
      <c r="C7" s="26"/>
      <c r="D7" s="39"/>
      <c r="E7" s="39"/>
      <c r="F7" s="39"/>
      <c r="G7" s="36"/>
    </row>
    <row r="8" spans="1:7" x14ac:dyDescent="0.2">
      <c r="A8" s="40"/>
      <c r="B8" s="27"/>
      <c r="C8" s="27"/>
      <c r="D8" s="41"/>
      <c r="E8" s="41"/>
      <c r="F8" s="42"/>
      <c r="G8" s="37"/>
    </row>
    <row r="9" spans="1:7" x14ac:dyDescent="0.2">
      <c r="A9" s="38"/>
      <c r="B9" s="26"/>
      <c r="C9" s="26"/>
      <c r="D9" s="39"/>
      <c r="E9" s="39"/>
      <c r="F9" s="39"/>
      <c r="G9" s="36"/>
    </row>
    <row r="10" spans="1:7" x14ac:dyDescent="0.2">
      <c r="A10" s="40"/>
      <c r="B10" s="27"/>
      <c r="C10" s="27"/>
      <c r="D10" s="41"/>
      <c r="E10" s="41"/>
      <c r="F10" s="42"/>
      <c r="G10" s="37"/>
    </row>
    <row r="11" spans="1:7" x14ac:dyDescent="0.2">
      <c r="A11" s="38"/>
      <c r="B11" s="26"/>
      <c r="C11" s="26"/>
      <c r="D11" s="39"/>
      <c r="E11" s="39"/>
      <c r="F11" s="39"/>
      <c r="G11" s="36"/>
    </row>
    <row r="12" spans="1:7" x14ac:dyDescent="0.2">
      <c r="A12" s="40"/>
      <c r="B12" s="27"/>
      <c r="C12" s="27"/>
      <c r="D12" s="41"/>
      <c r="E12" s="41"/>
      <c r="F12" s="42"/>
      <c r="G12" s="37"/>
    </row>
    <row r="13" spans="1:7" x14ac:dyDescent="0.2">
      <c r="A13" s="38"/>
      <c r="B13" s="26"/>
      <c r="C13" s="26"/>
      <c r="D13" s="39"/>
      <c r="E13" s="39"/>
      <c r="F13" s="39"/>
      <c r="G13" s="36"/>
    </row>
    <row r="14" spans="1:7" x14ac:dyDescent="0.2">
      <c r="A14" s="1"/>
      <c r="B14" s="1"/>
      <c r="C14" s="1"/>
      <c r="D14" s="1"/>
      <c r="E14" s="1"/>
      <c r="F14" s="42"/>
      <c r="G14" s="37"/>
    </row>
    <row r="15" spans="1:7" x14ac:dyDescent="0.2">
      <c r="A15" s="1"/>
      <c r="B15" s="1"/>
      <c r="C15" s="1"/>
      <c r="D15" s="1"/>
      <c r="E15" s="1"/>
      <c r="F15" s="39"/>
      <c r="G15" s="36"/>
    </row>
    <row r="16" spans="1:7" x14ac:dyDescent="0.2">
      <c r="A16" s="1"/>
      <c r="B16" s="1"/>
      <c r="C16" s="1"/>
      <c r="D16" s="1"/>
      <c r="E16" s="1"/>
      <c r="F16" s="42"/>
      <c r="G16" s="37"/>
    </row>
    <row r="17" spans="1:7" x14ac:dyDescent="0.2">
      <c r="A17" s="1"/>
      <c r="B17" s="1"/>
      <c r="C17" s="1"/>
      <c r="D17" s="1"/>
      <c r="E17" s="1"/>
      <c r="F17" s="39"/>
      <c r="G17" s="36"/>
    </row>
    <row r="18" spans="1:7" x14ac:dyDescent="0.2">
      <c r="A18" s="1"/>
      <c r="B18" s="1"/>
      <c r="C18" s="1"/>
      <c r="D18" s="1"/>
      <c r="E18" s="1"/>
      <c r="F18" s="42"/>
      <c r="G18" s="37"/>
    </row>
    <row r="19" spans="1:7" x14ac:dyDescent="0.2">
      <c r="A19" s="1"/>
      <c r="B19" s="1"/>
      <c r="C19" s="1"/>
      <c r="D19" s="1"/>
      <c r="E19" s="1"/>
      <c r="F19" s="39"/>
      <c r="G19" s="36"/>
    </row>
    <row r="20" spans="1:7" x14ac:dyDescent="0.2">
      <c r="A20" s="1"/>
      <c r="B20" s="1"/>
      <c r="C20" s="1"/>
      <c r="D20" s="1"/>
      <c r="E20" s="1"/>
      <c r="F20" s="42"/>
      <c r="G20" s="37"/>
    </row>
    <row r="21" spans="1:7" x14ac:dyDescent="0.2">
      <c r="A21" s="1"/>
      <c r="B21" s="1"/>
      <c r="C21" s="1"/>
      <c r="D21" s="1"/>
      <c r="E21" s="1"/>
      <c r="F21" s="39"/>
      <c r="G21" s="36"/>
    </row>
    <row r="22" spans="1:7" x14ac:dyDescent="0.2">
      <c r="A22" s="1"/>
      <c r="B22" s="1"/>
      <c r="C22" s="1"/>
      <c r="D22" s="1"/>
      <c r="E22" s="1"/>
      <c r="F22" s="42"/>
      <c r="G22" s="37"/>
    </row>
    <row r="23" spans="1:7" x14ac:dyDescent="0.2">
      <c r="A23" s="1"/>
      <c r="B23" s="1"/>
      <c r="C23" s="1"/>
      <c r="D23" s="1"/>
      <c r="E23" s="1"/>
      <c r="F23" s="39"/>
      <c r="G23" s="36"/>
    </row>
    <row r="24" spans="1:7" x14ac:dyDescent="0.2">
      <c r="A24" s="1"/>
      <c r="B24" s="1"/>
      <c r="C24" s="1"/>
      <c r="D24" s="1"/>
      <c r="E24" s="1"/>
      <c r="F24" s="42"/>
      <c r="G24" s="37"/>
    </row>
    <row r="25" spans="1:7" x14ac:dyDescent="0.2">
      <c r="A25" s="1"/>
      <c r="B25" s="1"/>
      <c r="C25" s="1"/>
      <c r="D25" s="1"/>
      <c r="E25" s="1"/>
      <c r="F25" s="39"/>
      <c r="G25" s="36"/>
    </row>
    <row r="26" spans="1:7" x14ac:dyDescent="0.2">
      <c r="A26" s="1"/>
      <c r="B26" s="1"/>
      <c r="C26" s="1"/>
      <c r="D26" s="1"/>
      <c r="E26" s="1"/>
      <c r="F26" s="42"/>
      <c r="G26" s="37"/>
    </row>
    <row r="27" spans="1:7" x14ac:dyDescent="0.2">
      <c r="A27" s="1"/>
      <c r="B27" s="1"/>
      <c r="C27" s="1"/>
      <c r="D27" s="1"/>
      <c r="E27" s="1"/>
      <c r="F27" s="39"/>
      <c r="G27" s="36"/>
    </row>
    <row r="28" spans="1:7" x14ac:dyDescent="0.2">
      <c r="A28" s="1"/>
      <c r="B28" s="1"/>
      <c r="C28" s="1"/>
      <c r="D28" s="1"/>
      <c r="E28" s="1"/>
      <c r="F28" s="42"/>
      <c r="G28" s="37"/>
    </row>
    <row r="29" spans="1:7" x14ac:dyDescent="0.2">
      <c r="A29" s="1"/>
      <c r="B29" s="1"/>
      <c r="C29" s="1"/>
      <c r="D29" s="1"/>
      <c r="E29" s="1"/>
      <c r="F29" s="39"/>
      <c r="G29" s="36"/>
    </row>
    <row r="30" spans="1:7" x14ac:dyDescent="0.2">
      <c r="A30" s="1"/>
      <c r="B30" s="1"/>
      <c r="C30" s="1"/>
      <c r="D30" s="1"/>
      <c r="E30" s="1"/>
      <c r="F30" s="42"/>
      <c r="G30" s="37"/>
    </row>
    <row r="31" spans="1:7" x14ac:dyDescent="0.2">
      <c r="A31" s="1"/>
      <c r="B31" s="1"/>
      <c r="C31" s="1"/>
      <c r="D31" s="1"/>
      <c r="E31" s="1"/>
      <c r="F31" s="39"/>
      <c r="G31" s="36"/>
    </row>
    <row r="32" spans="1:7" x14ac:dyDescent="0.2">
      <c r="A32" s="1"/>
      <c r="B32" s="1"/>
      <c r="C32" s="1"/>
      <c r="D32" s="1"/>
      <c r="E32" s="1"/>
      <c r="F32" s="42"/>
      <c r="G32" s="37"/>
    </row>
    <row r="33" spans="1:7" x14ac:dyDescent="0.2">
      <c r="A33" s="1"/>
      <c r="B33" s="1"/>
      <c r="C33" s="1"/>
      <c r="D33" s="1"/>
      <c r="E33" s="1"/>
      <c r="F33" s="39"/>
      <c r="G33" s="36"/>
    </row>
    <row r="34" spans="1:7" x14ac:dyDescent="0.2">
      <c r="A34" s="1"/>
      <c r="B34" s="1"/>
      <c r="C34" s="1"/>
      <c r="D34" s="1"/>
      <c r="E34" s="1"/>
      <c r="F34" s="42"/>
      <c r="G34" s="37"/>
    </row>
    <row r="35" spans="1:7" x14ac:dyDescent="0.2">
      <c r="A35" s="1"/>
      <c r="B35" s="1"/>
      <c r="C35" s="1"/>
      <c r="D35" s="1"/>
      <c r="E35" s="1"/>
      <c r="F35" s="39"/>
      <c r="G35" s="36"/>
    </row>
    <row r="36" spans="1:7" x14ac:dyDescent="0.2">
      <c r="A36" s="1"/>
      <c r="B36" s="1"/>
      <c r="C36" s="1"/>
      <c r="D36" s="1"/>
      <c r="E36" s="1"/>
      <c r="F36" s="42"/>
      <c r="G36" s="37"/>
    </row>
    <row r="37" spans="1:7" x14ac:dyDescent="0.2">
      <c r="A37" s="1"/>
      <c r="B37" s="1"/>
      <c r="C37" s="1"/>
      <c r="D37" s="1"/>
      <c r="E37" s="1"/>
      <c r="F37" s="39"/>
      <c r="G37" s="36"/>
    </row>
    <row r="38" spans="1:7" x14ac:dyDescent="0.2">
      <c r="A38" s="1"/>
      <c r="B38" s="1"/>
      <c r="C38" s="1"/>
      <c r="D38" s="1"/>
      <c r="E38" s="1"/>
      <c r="F38" s="42"/>
      <c r="G38" s="37"/>
    </row>
    <row r="39" spans="1:7" x14ac:dyDescent="0.2">
      <c r="A39" s="1"/>
      <c r="B39" s="1"/>
      <c r="C39" s="1"/>
      <c r="D39" s="1"/>
      <c r="E39" s="1"/>
      <c r="F39" s="39"/>
      <c r="G39" s="36"/>
    </row>
  </sheetData>
  <pageMargins left="0.7" right="0.7" top="0.78740157499999996" bottom="0.78740157499999996" header="0.3" footer="0.3"/>
  <pageSetup paperSize="9" orientation="landscape" horizontalDpi="300" verticalDpi="300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FC37C-DC73-409C-B04E-5BFDBD6891A6}">
  <sheetPr>
    <tabColor rgb="FF92D050"/>
  </sheetPr>
  <dimension ref="A1:H39"/>
  <sheetViews>
    <sheetView workbookViewId="0">
      <selection activeCell="L9" sqref="L9"/>
    </sheetView>
  </sheetViews>
  <sheetFormatPr baseColWidth="10" defaultRowHeight="14.25" x14ac:dyDescent="0.2"/>
  <cols>
    <col min="1" max="1" width="14.125" customWidth="1"/>
    <col min="2" max="2" width="19.625" customWidth="1"/>
    <col min="3" max="3" width="18" customWidth="1"/>
    <col min="6" max="6" width="13" customWidth="1"/>
  </cols>
  <sheetData>
    <row r="1" spans="1:8" ht="27" customHeight="1" x14ac:dyDescent="0.2">
      <c r="A1" s="3" t="s">
        <v>38</v>
      </c>
      <c r="D1" t="s">
        <v>27</v>
      </c>
    </row>
    <row r="2" spans="1:8" ht="15" x14ac:dyDescent="0.2">
      <c r="A2" s="33" t="s">
        <v>13</v>
      </c>
      <c r="B2" s="22" t="s">
        <v>4</v>
      </c>
      <c r="C2" s="22" t="s">
        <v>0</v>
      </c>
      <c r="D2" s="22" t="s">
        <v>1</v>
      </c>
      <c r="E2" s="22" t="s">
        <v>2</v>
      </c>
      <c r="F2" s="22" t="s">
        <v>3</v>
      </c>
      <c r="G2" s="34" t="s">
        <v>5</v>
      </c>
      <c r="H2" s="22" t="s">
        <v>78</v>
      </c>
    </row>
    <row r="3" spans="1:8" x14ac:dyDescent="0.2">
      <c r="A3" s="14">
        <v>40</v>
      </c>
      <c r="B3" s="26" t="s">
        <v>48</v>
      </c>
      <c r="C3" s="26" t="s">
        <v>49</v>
      </c>
      <c r="D3" s="15">
        <v>6.9097222222222224E-5</v>
      </c>
      <c r="E3" s="15">
        <v>6.8171296296296304E-5</v>
      </c>
      <c r="F3" s="15">
        <f>SUM(Tabelle25[[#This Row],[Zeit 1]:[Zeit 2]])</f>
        <v>1.3726851851851853E-4</v>
      </c>
      <c r="G3" s="36">
        <f>_xlfn.RANK.EQ(Tabelle25[[#This Row],[Summe Zeit]],Tabelle25[Summe Zeit],1)</f>
        <v>1</v>
      </c>
      <c r="H3" t="s">
        <v>79</v>
      </c>
    </row>
    <row r="4" spans="1:8" x14ac:dyDescent="0.2">
      <c r="A4" s="16">
        <v>41</v>
      </c>
      <c r="B4" s="27" t="s">
        <v>68</v>
      </c>
      <c r="C4" s="27" t="s">
        <v>101</v>
      </c>
      <c r="D4" s="17">
        <v>9.2129629629629614E-5</v>
      </c>
      <c r="E4" s="17">
        <v>9.5601851851851856E-5</v>
      </c>
      <c r="F4" s="18">
        <f>SUM(Tabelle25[[#This Row],[Zeit 1]:[Zeit 2]])</f>
        <v>1.8773148148148148E-4</v>
      </c>
      <c r="G4" s="37">
        <f>_xlfn.RANK.EQ(Tabelle25[[#This Row],[Summe Zeit]],Tabelle25[Summe Zeit],1)</f>
        <v>2</v>
      </c>
      <c r="H4" t="s">
        <v>79</v>
      </c>
    </row>
    <row r="5" spans="1:8" x14ac:dyDescent="0.2">
      <c r="A5" s="14"/>
      <c r="B5" s="7"/>
      <c r="C5" s="7"/>
      <c r="D5" s="15"/>
      <c r="E5" s="15"/>
      <c r="F5" s="15"/>
      <c r="G5" s="36"/>
    </row>
    <row r="6" spans="1:8" x14ac:dyDescent="0.2">
      <c r="A6" s="16"/>
      <c r="B6" s="9"/>
      <c r="C6" s="9"/>
      <c r="D6" s="17"/>
      <c r="E6" s="17"/>
      <c r="F6" s="18"/>
      <c r="G6" s="37"/>
    </row>
    <row r="7" spans="1:8" x14ac:dyDescent="0.2">
      <c r="A7" s="14"/>
      <c r="B7" s="7"/>
      <c r="C7" s="7"/>
      <c r="D7" s="15"/>
      <c r="E7" s="15"/>
      <c r="F7" s="15"/>
      <c r="G7" s="36"/>
    </row>
    <row r="8" spans="1:8" x14ac:dyDescent="0.2">
      <c r="A8" s="16"/>
      <c r="B8" s="9"/>
      <c r="C8" s="9"/>
      <c r="D8" s="17"/>
      <c r="E8" s="17"/>
      <c r="F8" s="18"/>
      <c r="G8" s="37"/>
    </row>
    <row r="9" spans="1:8" x14ac:dyDescent="0.2">
      <c r="A9" s="14"/>
      <c r="B9" s="7"/>
      <c r="C9" s="7"/>
      <c r="D9" s="15"/>
      <c r="E9" s="15"/>
      <c r="F9" s="15"/>
      <c r="G9" s="36"/>
    </row>
    <row r="10" spans="1:8" x14ac:dyDescent="0.2">
      <c r="A10" s="16"/>
      <c r="B10" s="9"/>
      <c r="C10" s="9"/>
      <c r="D10" s="17"/>
      <c r="E10" s="17"/>
      <c r="F10" s="18"/>
      <c r="G10" s="37"/>
    </row>
    <row r="11" spans="1:8" x14ac:dyDescent="0.2">
      <c r="A11" s="14"/>
      <c r="B11" s="7"/>
      <c r="C11" s="7"/>
      <c r="D11" s="15"/>
      <c r="E11" s="15"/>
      <c r="F11" s="15"/>
      <c r="G11" s="36"/>
    </row>
    <row r="12" spans="1:8" x14ac:dyDescent="0.2">
      <c r="A12" s="16"/>
      <c r="B12" s="9"/>
      <c r="C12" s="9"/>
      <c r="D12" s="17"/>
      <c r="E12" s="17"/>
      <c r="F12" s="18"/>
      <c r="G12" s="37"/>
    </row>
    <row r="13" spans="1:8" x14ac:dyDescent="0.2">
      <c r="A13" s="14"/>
      <c r="B13" s="7"/>
      <c r="C13" s="7"/>
      <c r="D13" s="15"/>
      <c r="E13" s="15"/>
      <c r="F13" s="15"/>
      <c r="G13" s="36"/>
    </row>
    <row r="14" spans="1:8" x14ac:dyDescent="0.2">
      <c r="F14" s="18"/>
      <c r="G14" s="37"/>
    </row>
    <row r="15" spans="1:8" x14ac:dyDescent="0.2">
      <c r="F15" s="15"/>
      <c r="G15" s="36"/>
    </row>
    <row r="16" spans="1:8" x14ac:dyDescent="0.2">
      <c r="F16" s="18"/>
      <c r="G16" s="37"/>
    </row>
    <row r="17" spans="6:7" x14ac:dyDescent="0.2">
      <c r="F17" s="15"/>
      <c r="G17" s="36"/>
    </row>
    <row r="18" spans="6:7" x14ac:dyDescent="0.2">
      <c r="F18" s="18"/>
      <c r="G18" s="37"/>
    </row>
    <row r="19" spans="6:7" x14ac:dyDescent="0.2">
      <c r="F19" s="15"/>
      <c r="G19" s="36"/>
    </row>
    <row r="20" spans="6:7" x14ac:dyDescent="0.2">
      <c r="F20" s="18"/>
      <c r="G20" s="37"/>
    </row>
    <row r="21" spans="6:7" x14ac:dyDescent="0.2">
      <c r="F21" s="15"/>
      <c r="G21" s="36"/>
    </row>
    <row r="22" spans="6:7" x14ac:dyDescent="0.2">
      <c r="F22" s="18"/>
      <c r="G22" s="37"/>
    </row>
    <row r="23" spans="6:7" x14ac:dyDescent="0.2">
      <c r="F23" s="15"/>
      <c r="G23" s="36"/>
    </row>
    <row r="24" spans="6:7" x14ac:dyDescent="0.2">
      <c r="F24" s="18"/>
      <c r="G24" s="37"/>
    </row>
    <row r="25" spans="6:7" x14ac:dyDescent="0.2">
      <c r="F25" s="15"/>
      <c r="G25" s="36"/>
    </row>
    <row r="26" spans="6:7" x14ac:dyDescent="0.2">
      <c r="F26" s="18"/>
      <c r="G26" s="37"/>
    </row>
    <row r="27" spans="6:7" x14ac:dyDescent="0.2">
      <c r="F27" s="15"/>
      <c r="G27" s="36"/>
    </row>
    <row r="28" spans="6:7" x14ac:dyDescent="0.2">
      <c r="F28" s="18"/>
      <c r="G28" s="37"/>
    </row>
    <row r="29" spans="6:7" x14ac:dyDescent="0.2">
      <c r="F29" s="15"/>
      <c r="G29" s="36"/>
    </row>
    <row r="30" spans="6:7" x14ac:dyDescent="0.2">
      <c r="F30" s="18"/>
      <c r="G30" s="37"/>
    </row>
    <row r="31" spans="6:7" x14ac:dyDescent="0.2">
      <c r="F31" s="15"/>
      <c r="G31" s="36"/>
    </row>
    <row r="32" spans="6:7" x14ac:dyDescent="0.2">
      <c r="F32" s="18"/>
      <c r="G32" s="37"/>
    </row>
    <row r="33" spans="6:7" x14ac:dyDescent="0.2">
      <c r="F33" s="15"/>
      <c r="G33" s="36"/>
    </row>
    <row r="34" spans="6:7" x14ac:dyDescent="0.2">
      <c r="F34" s="18"/>
      <c r="G34" s="37"/>
    </row>
    <row r="35" spans="6:7" x14ac:dyDescent="0.2">
      <c r="F35" s="15"/>
      <c r="G35" s="36"/>
    </row>
    <row r="36" spans="6:7" x14ac:dyDescent="0.2">
      <c r="F36" s="18"/>
      <c r="G36" s="37"/>
    </row>
    <row r="37" spans="6:7" x14ac:dyDescent="0.2">
      <c r="F37" s="15"/>
      <c r="G37" s="36"/>
    </row>
    <row r="38" spans="6:7" x14ac:dyDescent="0.2">
      <c r="F38" s="18"/>
      <c r="G38" s="37"/>
    </row>
    <row r="39" spans="6:7" x14ac:dyDescent="0.2">
      <c r="F39" s="15"/>
      <c r="G39" s="36"/>
    </row>
  </sheetData>
  <pageMargins left="0.7" right="0.7" top="0.78740157499999996" bottom="0.78740157499999996" header="0.3" footer="0.3"/>
  <pageSetup paperSize="9" orientation="landscape" horizontalDpi="300" verticalDpi="300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5BC0E-4AD4-4FA1-BCB8-6F6C8749CFD3}">
  <sheetPr>
    <tabColor theme="4" tint="-0.249977111117893"/>
  </sheetPr>
  <dimension ref="A1:I39"/>
  <sheetViews>
    <sheetView workbookViewId="0">
      <selection activeCell="K24" sqref="K24"/>
    </sheetView>
  </sheetViews>
  <sheetFormatPr baseColWidth="10" defaultRowHeight="14.25" x14ac:dyDescent="0.2"/>
  <cols>
    <col min="1" max="1" width="14.125" customWidth="1"/>
    <col min="2" max="2" width="19.625" customWidth="1"/>
    <col min="3" max="3" width="18" customWidth="1"/>
    <col min="6" max="6" width="13" customWidth="1"/>
  </cols>
  <sheetData>
    <row r="1" spans="1:9" ht="27" customHeight="1" x14ac:dyDescent="0.2">
      <c r="A1" s="3" t="s">
        <v>39</v>
      </c>
      <c r="C1" s="2" t="s">
        <v>47</v>
      </c>
    </row>
    <row r="2" spans="1:9" ht="15" x14ac:dyDescent="0.2">
      <c r="A2" s="11" t="s">
        <v>13</v>
      </c>
      <c r="B2" s="12" t="s">
        <v>4</v>
      </c>
      <c r="C2" s="12" t="s">
        <v>0</v>
      </c>
      <c r="D2" s="12" t="s">
        <v>1</v>
      </c>
      <c r="E2" s="12" t="s">
        <v>2</v>
      </c>
      <c r="F2" s="12" t="s">
        <v>3</v>
      </c>
      <c r="G2" s="13" t="s">
        <v>5</v>
      </c>
      <c r="H2" t="s">
        <v>40</v>
      </c>
      <c r="I2" t="s">
        <v>41</v>
      </c>
    </row>
    <row r="3" spans="1:9" x14ac:dyDescent="0.2">
      <c r="A3" s="14"/>
      <c r="B3" s="7"/>
      <c r="C3" s="7"/>
      <c r="D3" s="15"/>
      <c r="E3" s="15"/>
      <c r="F3" s="15">
        <f>SUM(Tabelle26[[#This Row],[Zeit 1]:[Zeit 2]])</f>
        <v>0</v>
      </c>
      <c r="G3" s="36">
        <f>_xlfn.RANK.EQ(Tabelle26[[#This Row],[Summe Zeit]],Tabelle26[Summe Zeit],1)</f>
        <v>1</v>
      </c>
    </row>
    <row r="4" spans="1:9" x14ac:dyDescent="0.2">
      <c r="A4" s="16"/>
      <c r="B4" s="9"/>
      <c r="C4" s="9"/>
      <c r="D4" s="17"/>
      <c r="E4" s="17"/>
      <c r="F4" s="18">
        <f>SUM(Tabelle26[[#This Row],[Zeit 1]:[Zeit 2]])</f>
        <v>0</v>
      </c>
      <c r="G4" s="37">
        <f>_xlfn.RANK.EQ(Tabelle26[[#This Row],[Summe Zeit]],Tabelle26[Summe Zeit],1)</f>
        <v>1</v>
      </c>
    </row>
    <row r="5" spans="1:9" x14ac:dyDescent="0.2">
      <c r="A5" s="14"/>
      <c r="B5" s="7"/>
      <c r="C5" s="7"/>
      <c r="D5" s="15"/>
      <c r="E5" s="15"/>
      <c r="F5" s="15">
        <f>SUM(Tabelle26[[#This Row],[Zeit 1]:[Zeit 2]])</f>
        <v>0</v>
      </c>
      <c r="G5" s="36">
        <f>_xlfn.RANK.EQ(Tabelle26[[#This Row],[Summe Zeit]],Tabelle26[Summe Zeit],1)</f>
        <v>1</v>
      </c>
    </row>
    <row r="6" spans="1:9" x14ac:dyDescent="0.2">
      <c r="A6" s="16"/>
      <c r="B6" s="9"/>
      <c r="C6" s="9"/>
      <c r="D6" s="17"/>
      <c r="E6" s="17"/>
      <c r="F6" s="18">
        <f>SUM(Tabelle26[[#This Row],[Zeit 1]:[Zeit 2]])</f>
        <v>0</v>
      </c>
      <c r="G6" s="37">
        <f>_xlfn.RANK.EQ(Tabelle26[[#This Row],[Summe Zeit]],Tabelle26[Summe Zeit],1)</f>
        <v>1</v>
      </c>
    </row>
    <row r="7" spans="1:9" x14ac:dyDescent="0.2">
      <c r="A7" s="14"/>
      <c r="B7" s="7"/>
      <c r="C7" s="7"/>
      <c r="D7" s="15"/>
      <c r="E7" s="15"/>
      <c r="F7" s="15">
        <f>SUM(Tabelle26[[#This Row],[Zeit 1]:[Zeit 2]])</f>
        <v>0</v>
      </c>
      <c r="G7" s="36">
        <f>_xlfn.RANK.EQ(Tabelle26[[#This Row],[Summe Zeit]],Tabelle26[Summe Zeit],1)</f>
        <v>1</v>
      </c>
    </row>
    <row r="8" spans="1:9" x14ac:dyDescent="0.2">
      <c r="A8" s="16"/>
      <c r="B8" s="9"/>
      <c r="C8" s="9"/>
      <c r="D8" s="17"/>
      <c r="E8" s="17"/>
      <c r="F8" s="18">
        <f>SUM(Tabelle26[[#This Row],[Zeit 1]:[Zeit 2]])</f>
        <v>0</v>
      </c>
      <c r="G8" s="37">
        <f>_xlfn.RANK.EQ(Tabelle26[[#This Row],[Summe Zeit]],Tabelle26[Summe Zeit],1)</f>
        <v>1</v>
      </c>
    </row>
    <row r="9" spans="1:9" x14ac:dyDescent="0.2">
      <c r="A9" s="14"/>
      <c r="B9" s="7"/>
      <c r="C9" s="7"/>
      <c r="D9" s="15"/>
      <c r="E9" s="15"/>
      <c r="F9" s="15">
        <f>SUM(Tabelle26[[#This Row],[Zeit 1]:[Zeit 2]])</f>
        <v>0</v>
      </c>
      <c r="G9" s="36">
        <f>_xlfn.RANK.EQ(Tabelle26[[#This Row],[Summe Zeit]],Tabelle26[Summe Zeit],1)</f>
        <v>1</v>
      </c>
    </row>
    <row r="10" spans="1:9" x14ac:dyDescent="0.2">
      <c r="A10" s="16"/>
      <c r="B10" s="9"/>
      <c r="C10" s="9"/>
      <c r="D10" s="17"/>
      <c r="E10" s="17"/>
      <c r="F10" s="18">
        <f>SUM(Tabelle26[[#This Row],[Zeit 1]:[Zeit 2]])</f>
        <v>0</v>
      </c>
      <c r="G10" s="37">
        <f>_xlfn.RANK.EQ(Tabelle26[[#This Row],[Summe Zeit]],Tabelle26[Summe Zeit],1)</f>
        <v>1</v>
      </c>
    </row>
    <row r="11" spans="1:9" x14ac:dyDescent="0.2">
      <c r="A11" s="14"/>
      <c r="B11" s="7"/>
      <c r="C11" s="7"/>
      <c r="D11" s="15"/>
      <c r="E11" s="15"/>
      <c r="F11" s="15">
        <f>SUM(Tabelle26[[#This Row],[Zeit 1]:[Zeit 2]])</f>
        <v>0</v>
      </c>
      <c r="G11" s="36">
        <f>_xlfn.RANK.EQ(Tabelle26[[#This Row],[Summe Zeit]],Tabelle26[Summe Zeit],1)</f>
        <v>1</v>
      </c>
    </row>
    <row r="12" spans="1:9" x14ac:dyDescent="0.2">
      <c r="A12" s="16"/>
      <c r="B12" s="9"/>
      <c r="C12" s="9"/>
      <c r="D12" s="17"/>
      <c r="E12" s="17"/>
      <c r="F12" s="18">
        <f>SUM(Tabelle26[[#This Row],[Zeit 1]:[Zeit 2]])</f>
        <v>0</v>
      </c>
      <c r="G12" s="37">
        <f>_xlfn.RANK.EQ(Tabelle26[[#This Row],[Summe Zeit]],Tabelle26[Summe Zeit],1)</f>
        <v>1</v>
      </c>
    </row>
    <row r="13" spans="1:9" x14ac:dyDescent="0.2">
      <c r="A13" s="14"/>
      <c r="B13" s="7"/>
      <c r="C13" s="7"/>
      <c r="D13" s="15"/>
      <c r="E13" s="15"/>
      <c r="F13" s="15">
        <f>SUM(Tabelle26[[#This Row],[Zeit 1]:[Zeit 2]])</f>
        <v>0</v>
      </c>
      <c r="G13" s="36">
        <f>_xlfn.RANK.EQ(Tabelle26[[#This Row],[Summe Zeit]],Tabelle26[Summe Zeit],1)</f>
        <v>1</v>
      </c>
    </row>
    <row r="14" spans="1:9" x14ac:dyDescent="0.2">
      <c r="F14" s="18">
        <f>SUM(Tabelle26[[#This Row],[Zeit 1]:[Zeit 2]])</f>
        <v>0</v>
      </c>
      <c r="G14" s="37">
        <f>_xlfn.RANK.EQ(Tabelle26[[#This Row],[Summe Zeit]],Tabelle26[Summe Zeit],1)</f>
        <v>1</v>
      </c>
    </row>
    <row r="15" spans="1:9" x14ac:dyDescent="0.2">
      <c r="F15" s="15">
        <f>SUM(Tabelle26[[#This Row],[Zeit 1]:[Zeit 2]])</f>
        <v>0</v>
      </c>
      <c r="G15" s="36">
        <f>_xlfn.RANK.EQ(Tabelle26[[#This Row],[Summe Zeit]],Tabelle26[Summe Zeit],1)</f>
        <v>1</v>
      </c>
    </row>
    <row r="16" spans="1:9" x14ac:dyDescent="0.2">
      <c r="F16" s="18">
        <f>SUM(Tabelle26[[#This Row],[Zeit 1]:[Zeit 2]])</f>
        <v>0</v>
      </c>
      <c r="G16" s="37">
        <f>_xlfn.RANK.EQ(Tabelle26[[#This Row],[Summe Zeit]],Tabelle26[Summe Zeit],1)</f>
        <v>1</v>
      </c>
    </row>
    <row r="17" spans="6:7" x14ac:dyDescent="0.2">
      <c r="F17" s="15">
        <f>SUM(Tabelle26[[#This Row],[Zeit 1]:[Zeit 2]])</f>
        <v>0</v>
      </c>
      <c r="G17" s="36">
        <f>_xlfn.RANK.EQ(Tabelle26[[#This Row],[Summe Zeit]],Tabelle26[Summe Zeit],1)</f>
        <v>1</v>
      </c>
    </row>
    <row r="18" spans="6:7" x14ac:dyDescent="0.2">
      <c r="F18" s="18">
        <f>SUM(Tabelle26[[#This Row],[Zeit 1]:[Zeit 2]])</f>
        <v>0</v>
      </c>
      <c r="G18" s="37">
        <f>_xlfn.RANK.EQ(Tabelle26[[#This Row],[Summe Zeit]],Tabelle26[Summe Zeit],1)</f>
        <v>1</v>
      </c>
    </row>
    <row r="19" spans="6:7" x14ac:dyDescent="0.2">
      <c r="F19" s="15">
        <f>SUM(Tabelle26[[#This Row],[Zeit 1]:[Zeit 2]])</f>
        <v>0</v>
      </c>
      <c r="G19" s="36">
        <f>_xlfn.RANK.EQ(Tabelle26[[#This Row],[Summe Zeit]],Tabelle26[Summe Zeit],1)</f>
        <v>1</v>
      </c>
    </row>
    <row r="20" spans="6:7" x14ac:dyDescent="0.2">
      <c r="F20" s="18">
        <f>SUM(Tabelle26[[#This Row],[Zeit 1]:[Zeit 2]])</f>
        <v>0</v>
      </c>
      <c r="G20" s="37">
        <f>_xlfn.RANK.EQ(Tabelle26[[#This Row],[Summe Zeit]],Tabelle26[Summe Zeit],1)</f>
        <v>1</v>
      </c>
    </row>
    <row r="21" spans="6:7" x14ac:dyDescent="0.2">
      <c r="F21" s="15">
        <f>SUM(Tabelle26[[#This Row],[Zeit 1]:[Zeit 2]])</f>
        <v>0</v>
      </c>
      <c r="G21" s="36">
        <f>_xlfn.RANK.EQ(Tabelle26[[#This Row],[Summe Zeit]],Tabelle26[Summe Zeit],1)</f>
        <v>1</v>
      </c>
    </row>
    <row r="22" spans="6:7" x14ac:dyDescent="0.2">
      <c r="F22" s="18">
        <f>SUM(Tabelle26[[#This Row],[Zeit 1]:[Zeit 2]])</f>
        <v>0</v>
      </c>
      <c r="G22" s="37">
        <f>_xlfn.RANK.EQ(Tabelle26[[#This Row],[Summe Zeit]],Tabelle26[Summe Zeit],1)</f>
        <v>1</v>
      </c>
    </row>
    <row r="23" spans="6:7" x14ac:dyDescent="0.2">
      <c r="F23" s="15">
        <f>SUM(Tabelle26[[#This Row],[Zeit 1]:[Zeit 2]])</f>
        <v>0</v>
      </c>
      <c r="G23" s="36">
        <f>_xlfn.RANK.EQ(Tabelle26[[#This Row],[Summe Zeit]],Tabelle26[Summe Zeit],1)</f>
        <v>1</v>
      </c>
    </row>
    <row r="24" spans="6:7" x14ac:dyDescent="0.2">
      <c r="F24" s="18">
        <f>SUM(Tabelle26[[#This Row],[Zeit 1]:[Zeit 2]])</f>
        <v>0</v>
      </c>
      <c r="G24" s="37">
        <f>_xlfn.RANK.EQ(Tabelle26[[#This Row],[Summe Zeit]],Tabelle26[Summe Zeit],1)</f>
        <v>1</v>
      </c>
    </row>
    <row r="25" spans="6:7" x14ac:dyDescent="0.2">
      <c r="F25" s="15">
        <f>SUM(Tabelle26[[#This Row],[Zeit 1]:[Zeit 2]])</f>
        <v>0</v>
      </c>
      <c r="G25" s="36">
        <f>_xlfn.RANK.EQ(Tabelle26[[#This Row],[Summe Zeit]],Tabelle26[Summe Zeit],1)</f>
        <v>1</v>
      </c>
    </row>
    <row r="26" spans="6:7" x14ac:dyDescent="0.2">
      <c r="F26" s="18">
        <f>SUM(Tabelle26[[#This Row],[Zeit 1]:[Zeit 2]])</f>
        <v>0</v>
      </c>
      <c r="G26" s="37">
        <f>_xlfn.RANK.EQ(Tabelle26[[#This Row],[Summe Zeit]],Tabelle26[Summe Zeit],1)</f>
        <v>1</v>
      </c>
    </row>
    <row r="27" spans="6:7" x14ac:dyDescent="0.2">
      <c r="F27" s="15">
        <f>SUM(Tabelle26[[#This Row],[Zeit 1]:[Zeit 2]])</f>
        <v>0</v>
      </c>
      <c r="G27" s="36">
        <f>_xlfn.RANK.EQ(Tabelle26[[#This Row],[Summe Zeit]],Tabelle26[Summe Zeit],1)</f>
        <v>1</v>
      </c>
    </row>
    <row r="28" spans="6:7" x14ac:dyDescent="0.2">
      <c r="F28" s="18">
        <f>SUM(Tabelle26[[#This Row],[Zeit 1]:[Zeit 2]])</f>
        <v>0</v>
      </c>
      <c r="G28" s="37">
        <f>_xlfn.RANK.EQ(Tabelle26[[#This Row],[Summe Zeit]],Tabelle26[Summe Zeit],1)</f>
        <v>1</v>
      </c>
    </row>
    <row r="29" spans="6:7" x14ac:dyDescent="0.2">
      <c r="F29" s="15">
        <f>SUM(Tabelle26[[#This Row],[Zeit 1]:[Zeit 2]])</f>
        <v>0</v>
      </c>
      <c r="G29" s="36">
        <f>_xlfn.RANK.EQ(Tabelle26[[#This Row],[Summe Zeit]],Tabelle26[Summe Zeit],1)</f>
        <v>1</v>
      </c>
    </row>
    <row r="30" spans="6:7" x14ac:dyDescent="0.2">
      <c r="F30" s="18">
        <f>SUM(Tabelle26[[#This Row],[Zeit 1]:[Zeit 2]])</f>
        <v>0</v>
      </c>
      <c r="G30" s="37">
        <f>_xlfn.RANK.EQ(Tabelle26[[#This Row],[Summe Zeit]],Tabelle26[Summe Zeit],1)</f>
        <v>1</v>
      </c>
    </row>
    <row r="31" spans="6:7" x14ac:dyDescent="0.2">
      <c r="F31" s="15">
        <f>SUM(Tabelle26[[#This Row],[Zeit 1]:[Zeit 2]])</f>
        <v>0</v>
      </c>
      <c r="G31" s="36">
        <f>_xlfn.RANK.EQ(Tabelle26[[#This Row],[Summe Zeit]],Tabelle26[Summe Zeit],1)</f>
        <v>1</v>
      </c>
    </row>
    <row r="32" spans="6:7" x14ac:dyDescent="0.2">
      <c r="F32" s="18">
        <f>SUM(Tabelle26[[#This Row],[Zeit 1]:[Zeit 2]])</f>
        <v>0</v>
      </c>
      <c r="G32" s="37">
        <f>_xlfn.RANK.EQ(Tabelle26[[#This Row],[Summe Zeit]],Tabelle26[Summe Zeit],1)</f>
        <v>1</v>
      </c>
    </row>
    <row r="33" spans="6:7" x14ac:dyDescent="0.2">
      <c r="F33" s="15">
        <f>SUM(Tabelle26[[#This Row],[Zeit 1]:[Zeit 2]])</f>
        <v>0</v>
      </c>
      <c r="G33" s="36">
        <f>_xlfn.RANK.EQ(Tabelle26[[#This Row],[Summe Zeit]],Tabelle26[Summe Zeit],1)</f>
        <v>1</v>
      </c>
    </row>
    <row r="34" spans="6:7" x14ac:dyDescent="0.2">
      <c r="F34" s="18">
        <f>SUM(Tabelle26[[#This Row],[Zeit 1]:[Zeit 2]])</f>
        <v>0</v>
      </c>
      <c r="G34" s="37">
        <f>_xlfn.RANK.EQ(Tabelle26[[#This Row],[Summe Zeit]],Tabelle26[Summe Zeit],1)</f>
        <v>1</v>
      </c>
    </row>
    <row r="35" spans="6:7" x14ac:dyDescent="0.2">
      <c r="F35" s="15">
        <f>SUM(Tabelle26[[#This Row],[Zeit 1]:[Zeit 2]])</f>
        <v>0</v>
      </c>
      <c r="G35" s="36">
        <f>_xlfn.RANK.EQ(Tabelle26[[#This Row],[Summe Zeit]],Tabelle26[Summe Zeit],1)</f>
        <v>1</v>
      </c>
    </row>
    <row r="36" spans="6:7" x14ac:dyDescent="0.2">
      <c r="F36" s="18">
        <f>SUM(Tabelle26[[#This Row],[Zeit 1]:[Zeit 2]])</f>
        <v>0</v>
      </c>
      <c r="G36" s="37">
        <f>_xlfn.RANK.EQ(Tabelle26[[#This Row],[Summe Zeit]],Tabelle26[Summe Zeit],1)</f>
        <v>1</v>
      </c>
    </row>
    <row r="37" spans="6:7" x14ac:dyDescent="0.2">
      <c r="F37" s="15">
        <f>SUM(Tabelle26[[#This Row],[Zeit 1]:[Zeit 2]])</f>
        <v>0</v>
      </c>
      <c r="G37" s="36">
        <f>_xlfn.RANK.EQ(Tabelle26[[#This Row],[Summe Zeit]],Tabelle26[Summe Zeit],1)</f>
        <v>1</v>
      </c>
    </row>
    <row r="38" spans="6:7" x14ac:dyDescent="0.2">
      <c r="F38" s="18">
        <f>SUM(Tabelle26[[#This Row],[Zeit 1]:[Zeit 2]])</f>
        <v>0</v>
      </c>
      <c r="G38" s="37">
        <f>_xlfn.RANK.EQ(Tabelle26[[#This Row],[Summe Zeit]],Tabelle26[Summe Zeit],1)</f>
        <v>1</v>
      </c>
    </row>
    <row r="39" spans="6:7" x14ac:dyDescent="0.2">
      <c r="F39" s="15">
        <f>SUM(Tabelle26[[#This Row],[Zeit 1]:[Zeit 2]])</f>
        <v>0</v>
      </c>
      <c r="G39" s="36">
        <f>_xlfn.RANK.EQ(Tabelle26[[#This Row],[Summe Zeit]],Tabelle26[Summe Zeit],1)</f>
        <v>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E95F0-1A6B-4416-8FC6-40194D64BD36}">
  <dimension ref="A1:A3"/>
  <sheetViews>
    <sheetView workbookViewId="0">
      <selection activeCell="H21" sqref="H21"/>
    </sheetView>
  </sheetViews>
  <sheetFormatPr baseColWidth="10" defaultRowHeight="14.25" x14ac:dyDescent="0.2"/>
  <sheetData>
    <row r="1" spans="1:1" x14ac:dyDescent="0.2">
      <c r="A1" t="s">
        <v>14</v>
      </c>
    </row>
    <row r="3" spans="1:1" x14ac:dyDescent="0.2">
      <c r="A3" t="s">
        <v>15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C331-A564-42FE-B3B3-710441B09907}">
  <sheetPr>
    <tabColor theme="7"/>
    <pageSetUpPr fitToPage="1"/>
  </sheetPr>
  <dimension ref="A1:AC41"/>
  <sheetViews>
    <sheetView workbookViewId="0">
      <selection activeCell="I22" sqref="I22"/>
    </sheetView>
  </sheetViews>
  <sheetFormatPr baseColWidth="10" defaultRowHeight="14.25" x14ac:dyDescent="0.2"/>
  <cols>
    <col min="1" max="1" width="14.625" customWidth="1"/>
    <col min="2" max="2" width="18.125" customWidth="1"/>
    <col min="3" max="3" width="12.5" customWidth="1"/>
    <col min="5" max="5" width="14.125" customWidth="1"/>
    <col min="6" max="6" width="12" customWidth="1"/>
    <col min="7" max="7" width="11.125" customWidth="1"/>
    <col min="8" max="8" width="10.375" customWidth="1"/>
    <col min="9" max="9" width="13.875" customWidth="1"/>
    <col min="15" max="15" width="20.5" customWidth="1"/>
    <col min="17" max="17" width="17.125" customWidth="1"/>
    <col min="23" max="24" width="17.875" customWidth="1"/>
    <col min="25" max="25" width="16.375" customWidth="1"/>
    <col min="26" max="26" width="13" customWidth="1"/>
    <col min="28" max="28" width="14.375" customWidth="1"/>
    <col min="29" max="29" width="13.625" customWidth="1"/>
  </cols>
  <sheetData>
    <row r="1" spans="1:29" ht="29.25" customHeight="1" x14ac:dyDescent="0.2">
      <c r="A1" s="3" t="s">
        <v>10</v>
      </c>
      <c r="D1" s="2" t="s">
        <v>11</v>
      </c>
      <c r="W1" s="3"/>
      <c r="Z1" s="2"/>
    </row>
    <row r="2" spans="1:29" x14ac:dyDescent="0.2">
      <c r="A2" s="1" t="s">
        <v>13</v>
      </c>
      <c r="B2" s="1" t="s">
        <v>4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5</v>
      </c>
      <c r="H2" s="1" t="s">
        <v>78</v>
      </c>
      <c r="I2" s="1"/>
      <c r="J2" s="1"/>
      <c r="K2" s="1"/>
      <c r="L2" s="1"/>
      <c r="M2" s="1"/>
      <c r="O2" s="1"/>
      <c r="P2" s="1"/>
      <c r="Q2" s="1"/>
      <c r="R2" s="1"/>
      <c r="S2" s="1"/>
      <c r="T2" s="1"/>
      <c r="U2" s="1"/>
      <c r="W2" s="1"/>
      <c r="X2" s="1"/>
      <c r="Y2" s="1"/>
      <c r="Z2" s="1"/>
      <c r="AA2" s="1"/>
      <c r="AB2" s="1"/>
      <c r="AC2" s="1"/>
    </row>
    <row r="3" spans="1:29" x14ac:dyDescent="0.2">
      <c r="A3" s="5">
        <v>2</v>
      </c>
      <c r="B3" s="1" t="s">
        <v>93</v>
      </c>
      <c r="C3" s="1" t="s">
        <v>94</v>
      </c>
      <c r="D3" s="4">
        <v>7.1874999999999999E-5</v>
      </c>
      <c r="E3" s="4">
        <v>6.8518518518518524E-5</v>
      </c>
      <c r="F3" s="4">
        <f>Tabelle1610[[#This Row],[Zeit 1]]+Tabelle1610[[#This Row],[Zeit 2]]</f>
        <v>1.4039351851851854E-4</v>
      </c>
      <c r="G3">
        <f>_xlfn.RANK.EQ(Tabelle1610[[#This Row],[Summe Zeit]],Tabelle1610[Summe Zeit],1)</f>
        <v>1</v>
      </c>
      <c r="H3" s="4" t="s">
        <v>79</v>
      </c>
      <c r="J3" s="4"/>
      <c r="K3" s="4"/>
      <c r="L3" s="4"/>
      <c r="O3" s="5"/>
      <c r="R3" s="4"/>
      <c r="S3" s="4"/>
      <c r="T3" s="4"/>
      <c r="W3" s="5"/>
      <c r="Z3" s="4"/>
      <c r="AA3" s="4"/>
      <c r="AB3" s="4"/>
    </row>
    <row r="4" spans="1:29" x14ac:dyDescent="0.2">
      <c r="A4" s="5">
        <v>1</v>
      </c>
      <c r="B4" s="1" t="s">
        <v>45</v>
      </c>
      <c r="C4" s="1" t="s">
        <v>46</v>
      </c>
      <c r="D4" s="4">
        <v>7.5347222222222214E-5</v>
      </c>
      <c r="E4" s="4">
        <v>7.7314814814814808E-5</v>
      </c>
      <c r="F4" s="4">
        <f>Tabelle1610[[#This Row],[Zeit 1]]+Tabelle1610[[#This Row],[Zeit 2]]</f>
        <v>1.5266203703703703E-4</v>
      </c>
      <c r="G4">
        <f>_xlfn.RANK.EQ(Tabelle1610[[#This Row],[Summe Zeit]],Tabelle1610[Summe Zeit],1)</f>
        <v>2</v>
      </c>
      <c r="H4" s="4" t="s">
        <v>79</v>
      </c>
      <c r="J4" s="4"/>
      <c r="K4" s="4"/>
      <c r="L4" s="4"/>
      <c r="O4" s="5"/>
      <c r="R4" s="4"/>
      <c r="S4" s="4"/>
      <c r="T4" s="4"/>
      <c r="W4" s="5"/>
      <c r="Z4" s="4"/>
      <c r="AA4" s="4"/>
      <c r="AB4" s="4"/>
    </row>
    <row r="5" spans="1:29" x14ac:dyDescent="0.2">
      <c r="A5" s="5"/>
      <c r="D5" s="4"/>
      <c r="E5" s="4"/>
      <c r="F5" s="4"/>
      <c r="H5" s="4"/>
      <c r="J5" s="4"/>
      <c r="K5" s="4"/>
      <c r="L5" s="4"/>
      <c r="O5" s="5"/>
      <c r="R5" s="4"/>
      <c r="S5" s="4"/>
      <c r="T5" s="4"/>
      <c r="W5" s="5"/>
      <c r="Z5" s="4"/>
      <c r="AA5" s="4"/>
      <c r="AB5" s="4"/>
    </row>
    <row r="6" spans="1:29" x14ac:dyDescent="0.2">
      <c r="A6" s="5"/>
      <c r="D6" s="4"/>
      <c r="E6" s="4"/>
      <c r="F6" s="4"/>
      <c r="H6" s="4"/>
      <c r="J6" s="4"/>
      <c r="K6" s="4"/>
      <c r="L6" s="4"/>
      <c r="O6" s="5"/>
      <c r="R6" s="4"/>
      <c r="S6" s="4"/>
      <c r="T6" s="4"/>
      <c r="W6" s="5"/>
      <c r="Z6" s="4"/>
      <c r="AA6" s="4"/>
      <c r="AB6" s="4"/>
    </row>
    <row r="7" spans="1:29" x14ac:dyDescent="0.2">
      <c r="A7" s="5"/>
      <c r="D7" s="4"/>
      <c r="E7" s="4"/>
      <c r="F7" s="4"/>
      <c r="H7" s="4"/>
      <c r="J7" s="4"/>
      <c r="K7" s="4"/>
      <c r="L7" s="4"/>
      <c r="O7" s="5"/>
      <c r="R7" s="4"/>
      <c r="S7" s="4"/>
      <c r="T7" s="4"/>
      <c r="W7" s="5"/>
      <c r="Z7" s="4"/>
      <c r="AA7" s="4"/>
      <c r="AB7" s="4"/>
    </row>
    <row r="8" spans="1:29" x14ac:dyDescent="0.2">
      <c r="A8" s="5"/>
      <c r="D8" s="4"/>
      <c r="E8" s="4"/>
      <c r="F8" s="4"/>
      <c r="H8" s="4"/>
      <c r="J8" s="4"/>
      <c r="K8" s="4"/>
      <c r="L8" s="4"/>
      <c r="O8" s="5"/>
      <c r="R8" s="4"/>
      <c r="S8" s="4"/>
      <c r="T8" s="4"/>
      <c r="W8" s="5"/>
      <c r="Z8" s="4"/>
      <c r="AA8" s="4"/>
      <c r="AB8" s="4"/>
    </row>
    <row r="9" spans="1:29" x14ac:dyDescent="0.2">
      <c r="A9" s="5"/>
      <c r="D9" s="4"/>
      <c r="E9" s="4"/>
      <c r="F9" s="4"/>
      <c r="H9" s="4"/>
      <c r="J9" s="4"/>
      <c r="K9" s="4"/>
      <c r="L9" s="4"/>
      <c r="O9" s="5"/>
      <c r="R9" s="4"/>
      <c r="S9" s="4"/>
      <c r="T9" s="4"/>
      <c r="W9" s="5"/>
      <c r="Z9" s="4"/>
      <c r="AA9" s="4"/>
      <c r="AB9" s="4"/>
    </row>
    <row r="10" spans="1:29" x14ac:dyDescent="0.2">
      <c r="A10" s="5"/>
      <c r="D10" s="4"/>
      <c r="E10" s="4"/>
      <c r="F10" s="4"/>
      <c r="H10" s="4"/>
      <c r="J10" s="4"/>
      <c r="K10" s="4"/>
      <c r="L10" s="4"/>
      <c r="O10" s="5"/>
      <c r="R10" s="4"/>
      <c r="S10" s="4"/>
      <c r="T10" s="4"/>
      <c r="W10" s="5"/>
      <c r="Z10" s="4"/>
      <c r="AA10" s="4"/>
      <c r="AB10" s="4"/>
    </row>
    <row r="11" spans="1:29" x14ac:dyDescent="0.2">
      <c r="A11" s="5"/>
      <c r="D11" s="4"/>
      <c r="E11" s="4"/>
      <c r="F11" s="4"/>
      <c r="H11" s="4"/>
      <c r="J11" s="4"/>
      <c r="K11" s="4"/>
      <c r="L11" s="4"/>
      <c r="O11" s="5"/>
      <c r="R11" s="4"/>
      <c r="S11" s="4"/>
      <c r="T11" s="4"/>
      <c r="W11" s="5"/>
      <c r="Z11" s="4"/>
      <c r="AA11" s="4"/>
      <c r="AB11" s="4"/>
    </row>
    <row r="12" spans="1:29" x14ac:dyDescent="0.2">
      <c r="A12" s="5"/>
      <c r="D12" s="4"/>
      <c r="E12" s="4"/>
      <c r="F12" s="4"/>
      <c r="H12" s="4"/>
      <c r="J12" s="4"/>
      <c r="K12" s="4"/>
      <c r="L12" s="4"/>
      <c r="O12" s="5"/>
      <c r="R12" s="4"/>
      <c r="S12" s="4"/>
      <c r="T12" s="4"/>
      <c r="W12" s="5"/>
      <c r="Z12" s="4"/>
      <c r="AA12" s="4"/>
      <c r="AB12" s="4"/>
    </row>
    <row r="13" spans="1:29" x14ac:dyDescent="0.2">
      <c r="A13" s="5"/>
      <c r="D13" s="4"/>
      <c r="E13" s="4"/>
      <c r="F13" s="4"/>
      <c r="H13" s="4"/>
      <c r="J13" s="4"/>
      <c r="K13" s="4"/>
      <c r="L13" s="4"/>
      <c r="O13" s="5"/>
      <c r="R13" s="4"/>
      <c r="S13" s="4"/>
      <c r="T13" s="4"/>
      <c r="W13" s="5"/>
      <c r="Z13" s="4"/>
      <c r="AA13" s="4"/>
      <c r="AB13" s="4"/>
    </row>
    <row r="14" spans="1:29" x14ac:dyDescent="0.2">
      <c r="A14" s="5"/>
      <c r="D14" s="4"/>
      <c r="E14" s="4"/>
      <c r="F14" s="4"/>
      <c r="H14" s="4"/>
      <c r="J14" s="4"/>
      <c r="K14" s="4"/>
      <c r="L14" s="4"/>
      <c r="O14" s="5"/>
      <c r="R14" s="4"/>
      <c r="S14" s="4"/>
      <c r="T14" s="4"/>
      <c r="W14" s="5"/>
      <c r="Z14" s="4"/>
      <c r="AA14" s="4"/>
      <c r="AB14" s="4"/>
    </row>
    <row r="15" spans="1:29" x14ac:dyDescent="0.2">
      <c r="A15" s="5"/>
      <c r="D15" s="4"/>
      <c r="E15" s="4"/>
      <c r="F15" s="4"/>
      <c r="H15" s="4"/>
      <c r="J15" s="4"/>
      <c r="K15" s="4"/>
      <c r="L15" s="4"/>
      <c r="O15" s="5"/>
      <c r="R15" s="4"/>
      <c r="S15" s="4"/>
      <c r="T15" s="4"/>
      <c r="W15" s="5"/>
      <c r="Z15" s="4"/>
      <c r="AA15" s="4"/>
      <c r="AB15" s="4"/>
    </row>
    <row r="16" spans="1:29" x14ac:dyDescent="0.2">
      <c r="A16" s="5"/>
      <c r="D16" s="4"/>
      <c r="E16" s="4"/>
      <c r="F16" s="4"/>
      <c r="H16" s="4"/>
      <c r="J16" s="4"/>
      <c r="K16" s="4"/>
      <c r="L16" s="4"/>
      <c r="O16" s="5"/>
      <c r="R16" s="4"/>
      <c r="S16" s="4"/>
      <c r="T16" s="4"/>
      <c r="W16" s="5"/>
      <c r="Z16" s="4"/>
      <c r="AA16" s="4"/>
      <c r="AB16" s="4"/>
    </row>
    <row r="17" spans="1:28" x14ac:dyDescent="0.2">
      <c r="A17" s="5"/>
      <c r="D17" s="4"/>
      <c r="E17" s="4"/>
      <c r="F17" s="4"/>
      <c r="H17" s="4"/>
      <c r="J17" s="4"/>
      <c r="K17" s="4"/>
      <c r="L17" s="4"/>
      <c r="O17" s="5"/>
      <c r="R17" s="4"/>
      <c r="S17" s="4"/>
      <c r="T17" s="4"/>
      <c r="W17" s="5"/>
      <c r="Z17" s="4"/>
      <c r="AA17" s="4"/>
      <c r="AB17" s="4"/>
    </row>
    <row r="18" spans="1:28" x14ac:dyDescent="0.2">
      <c r="A18" s="5"/>
      <c r="D18" s="4"/>
      <c r="E18" s="4"/>
      <c r="F18" s="4"/>
      <c r="H18" s="4"/>
      <c r="J18" s="4"/>
      <c r="K18" s="4"/>
      <c r="L18" s="4"/>
      <c r="O18" s="5"/>
      <c r="R18" s="4"/>
      <c r="S18" s="4"/>
      <c r="T18" s="4"/>
      <c r="W18" s="5"/>
      <c r="Z18" s="4"/>
      <c r="AA18" s="4"/>
      <c r="AB18" s="4"/>
    </row>
    <row r="19" spans="1:28" x14ac:dyDescent="0.2">
      <c r="A19" s="5"/>
      <c r="D19" s="4"/>
      <c r="E19" s="4"/>
      <c r="F19" s="4"/>
      <c r="H19" s="4"/>
      <c r="J19" s="4"/>
      <c r="K19" s="4"/>
      <c r="L19" s="4"/>
      <c r="O19" s="5"/>
      <c r="R19" s="4"/>
      <c r="S19" s="4"/>
      <c r="T19" s="4"/>
      <c r="W19" s="5"/>
      <c r="Z19" s="4"/>
      <c r="AA19" s="4"/>
      <c r="AB19" s="4"/>
    </row>
    <row r="20" spans="1:28" x14ac:dyDescent="0.2">
      <c r="A20" s="5"/>
      <c r="D20" s="4"/>
      <c r="E20" s="4"/>
      <c r="F20" s="4"/>
      <c r="H20" s="4"/>
      <c r="J20" s="4"/>
      <c r="K20" s="4"/>
      <c r="L20" s="4"/>
      <c r="O20" s="5"/>
      <c r="R20" s="4"/>
      <c r="S20" s="4"/>
      <c r="T20" s="4"/>
      <c r="W20" s="5"/>
      <c r="Z20" s="4"/>
      <c r="AA20" s="4"/>
      <c r="AB20" s="4"/>
    </row>
    <row r="21" spans="1:28" x14ac:dyDescent="0.2">
      <c r="A21" s="5"/>
      <c r="D21" s="4"/>
      <c r="E21" s="4"/>
      <c r="F21" s="4"/>
      <c r="H21" s="4"/>
      <c r="J21" s="4"/>
      <c r="K21" s="4"/>
      <c r="L21" s="4"/>
      <c r="O21" s="5"/>
      <c r="R21" s="4"/>
      <c r="S21" s="4"/>
      <c r="T21" s="4"/>
      <c r="W21" s="5"/>
      <c r="Z21" s="4"/>
      <c r="AA21" s="4"/>
      <c r="AB21" s="4"/>
    </row>
    <row r="22" spans="1:28" x14ac:dyDescent="0.2">
      <c r="A22" s="5"/>
      <c r="D22" s="4"/>
      <c r="E22" s="4"/>
      <c r="F22" s="4"/>
      <c r="H22" s="4"/>
      <c r="J22" s="4"/>
      <c r="K22" s="4"/>
      <c r="L22" s="4"/>
      <c r="O22" s="5"/>
      <c r="R22" s="4"/>
      <c r="S22" s="4"/>
      <c r="T22" s="4"/>
      <c r="W22" s="5"/>
      <c r="Z22" s="4"/>
      <c r="AA22" s="4"/>
      <c r="AB22" s="4"/>
    </row>
    <row r="23" spans="1:28" x14ac:dyDescent="0.2">
      <c r="A23" s="5"/>
      <c r="D23" s="4"/>
      <c r="E23" s="4"/>
      <c r="F23" s="4"/>
      <c r="H23" s="4"/>
      <c r="J23" s="4"/>
      <c r="K23" s="4"/>
      <c r="L23" s="4"/>
      <c r="O23" s="5"/>
      <c r="R23" s="4"/>
      <c r="S23" s="4"/>
      <c r="T23" s="4"/>
      <c r="W23" s="5"/>
      <c r="Z23" s="4"/>
      <c r="AA23" s="4"/>
      <c r="AB23" s="4"/>
    </row>
    <row r="24" spans="1:28" x14ac:dyDescent="0.2">
      <c r="A24" s="5"/>
      <c r="D24" s="4"/>
      <c r="E24" s="4"/>
      <c r="F24" s="4"/>
      <c r="H24" s="4"/>
      <c r="J24" s="4"/>
      <c r="K24" s="4"/>
      <c r="L24" s="4"/>
      <c r="O24" s="5"/>
      <c r="R24" s="4"/>
      <c r="S24" s="4"/>
      <c r="T24" s="4"/>
      <c r="W24" s="5"/>
      <c r="Z24" s="4"/>
      <c r="AA24" s="4"/>
      <c r="AB24" s="4"/>
    </row>
    <row r="25" spans="1:28" x14ac:dyDescent="0.2">
      <c r="A25" s="5"/>
      <c r="D25" s="4"/>
      <c r="E25" s="4"/>
      <c r="F25" s="4"/>
      <c r="H25" s="4"/>
      <c r="J25" s="4"/>
      <c r="K25" s="4"/>
      <c r="L25" s="4"/>
      <c r="O25" s="5"/>
      <c r="R25" s="4"/>
      <c r="S25" s="4"/>
      <c r="T25" s="4"/>
      <c r="W25" s="5"/>
      <c r="Z25" s="4"/>
      <c r="AA25" s="4"/>
      <c r="AB25" s="4"/>
    </row>
    <row r="26" spans="1:28" x14ac:dyDescent="0.2">
      <c r="A26" s="5"/>
      <c r="D26" s="4"/>
      <c r="E26" s="4"/>
      <c r="F26" s="4"/>
      <c r="H26" s="4"/>
      <c r="J26" s="4"/>
      <c r="K26" s="4"/>
      <c r="L26" s="4"/>
      <c r="O26" s="5"/>
      <c r="R26" s="4"/>
      <c r="S26" s="4"/>
      <c r="T26" s="4"/>
      <c r="W26" s="5"/>
      <c r="Z26" s="4"/>
      <c r="AA26" s="4"/>
      <c r="AB26" s="4"/>
    </row>
    <row r="27" spans="1:28" x14ac:dyDescent="0.2">
      <c r="A27" s="5"/>
      <c r="D27" s="4"/>
      <c r="E27" s="4"/>
      <c r="F27" s="4"/>
      <c r="H27" s="4"/>
      <c r="J27" s="4"/>
      <c r="K27" s="4"/>
      <c r="L27" s="4"/>
      <c r="O27" s="5"/>
      <c r="R27" s="4"/>
      <c r="S27" s="4"/>
      <c r="T27" s="4"/>
      <c r="W27" s="5"/>
      <c r="Z27" s="4"/>
      <c r="AA27" s="4"/>
      <c r="AB27" s="4"/>
    </row>
    <row r="28" spans="1:28" x14ac:dyDescent="0.2">
      <c r="A28" s="5"/>
      <c r="D28" s="4"/>
      <c r="E28" s="4"/>
      <c r="F28" s="4"/>
      <c r="H28" s="4"/>
      <c r="J28" s="4"/>
      <c r="K28" s="4"/>
      <c r="L28" s="4"/>
      <c r="O28" s="5"/>
      <c r="R28" s="4"/>
      <c r="S28" s="4"/>
      <c r="T28" s="4"/>
      <c r="W28" s="5"/>
      <c r="Z28" s="4"/>
      <c r="AA28" s="4"/>
      <c r="AB28" s="4"/>
    </row>
    <row r="29" spans="1:28" x14ac:dyDescent="0.2">
      <c r="A29" s="5"/>
      <c r="D29" s="4"/>
      <c r="E29" s="4"/>
      <c r="F29" s="4"/>
      <c r="H29" s="4"/>
      <c r="J29" s="4"/>
      <c r="K29" s="4"/>
      <c r="L29" s="4"/>
      <c r="O29" s="5"/>
      <c r="R29" s="4"/>
      <c r="S29" s="4"/>
      <c r="T29" s="4"/>
      <c r="W29" s="5"/>
      <c r="Z29" s="4"/>
      <c r="AA29" s="4"/>
      <c r="AB29" s="4"/>
    </row>
    <row r="30" spans="1:28" x14ac:dyDescent="0.2">
      <c r="A30" s="5"/>
      <c r="D30" s="4"/>
      <c r="E30" s="4"/>
      <c r="F30" s="4"/>
      <c r="H30" s="4"/>
      <c r="J30" s="4"/>
      <c r="K30" s="4"/>
      <c r="L30" s="4"/>
      <c r="O30" s="5"/>
      <c r="R30" s="4"/>
      <c r="S30" s="4"/>
      <c r="T30" s="4"/>
      <c r="W30" s="5"/>
      <c r="Z30" s="4"/>
      <c r="AA30" s="4"/>
      <c r="AB30" s="4"/>
    </row>
    <row r="31" spans="1:28" x14ac:dyDescent="0.2">
      <c r="A31" s="5"/>
      <c r="D31" s="4"/>
      <c r="E31" s="4"/>
      <c r="F31" s="4"/>
      <c r="H31" s="4"/>
      <c r="J31" s="4"/>
      <c r="K31" s="4"/>
      <c r="L31" s="4"/>
      <c r="O31" s="5"/>
      <c r="R31" s="4"/>
      <c r="S31" s="4"/>
      <c r="T31" s="4"/>
      <c r="W31" s="5"/>
      <c r="Z31" s="4"/>
      <c r="AA31" s="4"/>
      <c r="AB31" s="4"/>
    </row>
    <row r="32" spans="1:28" x14ac:dyDescent="0.2">
      <c r="A32" s="5"/>
      <c r="D32" s="4"/>
      <c r="E32" s="4"/>
      <c r="F32" s="4"/>
      <c r="H32" s="4"/>
      <c r="J32" s="4"/>
      <c r="K32" s="4"/>
      <c r="L32" s="4"/>
      <c r="O32" s="5"/>
      <c r="R32" s="4"/>
      <c r="S32" s="4"/>
      <c r="T32" s="4"/>
      <c r="W32" s="5"/>
      <c r="Z32" s="4"/>
      <c r="AA32" s="4"/>
      <c r="AB32" s="4"/>
    </row>
    <row r="33" spans="1:28" x14ac:dyDescent="0.2">
      <c r="A33" s="5"/>
      <c r="D33" s="4"/>
      <c r="E33" s="4"/>
      <c r="F33" s="4"/>
      <c r="H33" s="4"/>
      <c r="J33" s="4"/>
      <c r="K33" s="4"/>
      <c r="L33" s="4"/>
      <c r="O33" s="5"/>
      <c r="R33" s="4"/>
      <c r="S33" s="4"/>
      <c r="T33" s="4"/>
      <c r="W33" s="5"/>
      <c r="Z33" s="4"/>
      <c r="AA33" s="4"/>
      <c r="AB33" s="4"/>
    </row>
    <row r="34" spans="1:28" x14ac:dyDescent="0.2">
      <c r="A34" s="5"/>
      <c r="D34" s="4"/>
      <c r="E34" s="4"/>
      <c r="F34" s="4"/>
      <c r="H34" s="4"/>
      <c r="J34" s="4"/>
      <c r="K34" s="4"/>
      <c r="L34" s="4"/>
      <c r="O34" s="5"/>
      <c r="R34" s="4"/>
      <c r="S34" s="4"/>
      <c r="T34" s="4"/>
      <c r="W34" s="5"/>
      <c r="Z34" s="4"/>
      <c r="AA34" s="4"/>
      <c r="AB34" s="4"/>
    </row>
    <row r="35" spans="1:28" x14ac:dyDescent="0.2">
      <c r="A35" s="5"/>
      <c r="D35" s="4"/>
      <c r="E35" s="4"/>
      <c r="F35" s="4"/>
      <c r="H35" s="4"/>
      <c r="J35" s="4"/>
      <c r="K35" s="4"/>
      <c r="L35" s="4"/>
      <c r="O35" s="5"/>
      <c r="R35" s="4"/>
      <c r="S35" s="4"/>
      <c r="T35" s="4"/>
      <c r="W35" s="5"/>
      <c r="Z35" s="4"/>
      <c r="AA35" s="4"/>
      <c r="AB35" s="4"/>
    </row>
    <row r="36" spans="1:28" x14ac:dyDescent="0.2">
      <c r="A36" s="5"/>
      <c r="D36" s="4"/>
      <c r="E36" s="4"/>
      <c r="F36" s="4"/>
      <c r="H36" s="4"/>
      <c r="J36" s="4"/>
      <c r="K36" s="4"/>
      <c r="L36" s="4"/>
      <c r="O36" s="5"/>
      <c r="R36" s="4"/>
      <c r="S36" s="4"/>
      <c r="T36" s="4"/>
      <c r="W36" s="5"/>
      <c r="Z36" s="4"/>
      <c r="AA36" s="4"/>
      <c r="AB36" s="4"/>
    </row>
    <row r="37" spans="1:28" x14ac:dyDescent="0.2">
      <c r="A37" s="5"/>
      <c r="D37" s="4"/>
      <c r="E37" s="4"/>
      <c r="F37" s="4"/>
      <c r="H37" s="4"/>
      <c r="J37" s="4"/>
      <c r="K37" s="4"/>
      <c r="L37" s="4"/>
      <c r="O37" s="5"/>
      <c r="R37" s="4"/>
      <c r="S37" s="4"/>
      <c r="T37" s="4"/>
      <c r="W37" s="5"/>
      <c r="Z37" s="4"/>
      <c r="AA37" s="4"/>
      <c r="AB37" s="4"/>
    </row>
    <row r="38" spans="1:28" x14ac:dyDescent="0.2">
      <c r="A38" s="5"/>
      <c r="D38" s="4"/>
      <c r="E38" s="4"/>
      <c r="F38" s="4"/>
      <c r="H38" s="4"/>
      <c r="J38" s="4"/>
      <c r="K38" s="4"/>
      <c r="L38" s="4"/>
      <c r="O38" s="5"/>
      <c r="R38" s="4"/>
      <c r="S38" s="4"/>
      <c r="T38" s="4"/>
      <c r="W38" s="5"/>
      <c r="Z38" s="4"/>
      <c r="AA38" s="4"/>
      <c r="AB38" s="4"/>
    </row>
    <row r="39" spans="1:28" x14ac:dyDescent="0.2">
      <c r="A39" s="5"/>
      <c r="D39" s="4"/>
      <c r="E39" s="4"/>
      <c r="F39" s="4"/>
      <c r="H39" s="4"/>
      <c r="J39" s="4"/>
      <c r="K39" s="4"/>
      <c r="L39" s="4"/>
      <c r="O39" s="5"/>
      <c r="R39" s="4"/>
      <c r="S39" s="4"/>
      <c r="T39" s="4"/>
      <c r="W39" s="5"/>
      <c r="Z39" s="4"/>
      <c r="AA39" s="4"/>
      <c r="AB39" s="4"/>
    </row>
    <row r="40" spans="1:28" x14ac:dyDescent="0.2">
      <c r="A40" s="5"/>
      <c r="D40" s="4"/>
      <c r="E40" s="4"/>
      <c r="F40" s="4"/>
      <c r="H40" s="4"/>
      <c r="J40" s="4"/>
      <c r="K40" s="4"/>
      <c r="L40" s="4"/>
      <c r="O40" s="5"/>
      <c r="R40" s="4"/>
      <c r="S40" s="4"/>
      <c r="T40" s="4"/>
      <c r="W40" s="5"/>
      <c r="Z40" s="4"/>
      <c r="AA40" s="4"/>
      <c r="AB40" s="4"/>
    </row>
    <row r="41" spans="1:28" x14ac:dyDescent="0.2">
      <c r="J41" s="4"/>
      <c r="K41" s="4"/>
      <c r="L41" s="4"/>
    </row>
  </sheetData>
  <phoneticPr fontId="4" type="noConversion"/>
  <pageMargins left="0.7" right="0.7" top="0.78740157499999996" bottom="0.78740157499999996" header="0.3" footer="0.3"/>
  <pageSetup paperSize="9" scale="8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B2882-E78D-4F9B-B7F6-DE00523353CB}">
  <sheetPr>
    <tabColor theme="7"/>
  </sheetPr>
  <dimension ref="A1:AE41"/>
  <sheetViews>
    <sheetView topLeftCell="A2" workbookViewId="0">
      <selection activeCell="G3" sqref="G3"/>
    </sheetView>
  </sheetViews>
  <sheetFormatPr baseColWidth="10" defaultRowHeight="14.25" x14ac:dyDescent="0.2"/>
  <cols>
    <col min="1" max="1" width="19.75" customWidth="1"/>
    <col min="2" max="2" width="15.375" customWidth="1"/>
    <col min="5" max="5" width="14.125" customWidth="1"/>
    <col min="6" max="6" width="12" customWidth="1"/>
    <col min="7" max="7" width="11.125" customWidth="1"/>
    <col min="8" max="8" width="10.375" customWidth="1"/>
    <col min="9" max="9" width="14.75" customWidth="1"/>
    <col min="10" max="10" width="18" customWidth="1"/>
    <col min="11" max="11" width="13.875" customWidth="1"/>
    <col min="17" max="17" width="20.5" customWidth="1"/>
    <col min="19" max="19" width="17.125" customWidth="1"/>
    <col min="25" max="26" width="17.875" customWidth="1"/>
    <col min="27" max="27" width="16.375" customWidth="1"/>
    <col min="28" max="28" width="13" customWidth="1"/>
    <col min="30" max="30" width="14.375" customWidth="1"/>
    <col min="31" max="31" width="13.625" customWidth="1"/>
  </cols>
  <sheetData>
    <row r="1" spans="1:31" ht="29.25" customHeight="1" x14ac:dyDescent="0.2">
      <c r="A1" s="3" t="s">
        <v>16</v>
      </c>
      <c r="D1" s="2" t="s">
        <v>12</v>
      </c>
      <c r="I1" s="3"/>
      <c r="Q1" s="3"/>
      <c r="T1" s="2"/>
    </row>
    <row r="2" spans="1:31" x14ac:dyDescent="0.2">
      <c r="A2" s="1" t="s">
        <v>13</v>
      </c>
      <c r="B2" s="1" t="s">
        <v>4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5</v>
      </c>
      <c r="I2" s="1"/>
      <c r="J2" s="1"/>
      <c r="K2" s="1"/>
      <c r="L2" s="1"/>
      <c r="M2" s="1"/>
      <c r="N2" s="1"/>
      <c r="O2" s="1"/>
      <c r="Q2" s="1"/>
      <c r="R2" s="1"/>
      <c r="S2" s="1"/>
      <c r="T2" s="1"/>
      <c r="U2" s="1"/>
      <c r="V2" s="1"/>
      <c r="W2" s="1"/>
      <c r="Y2" s="1"/>
      <c r="Z2" s="1"/>
      <c r="AA2" s="1"/>
      <c r="AB2" s="1"/>
      <c r="AC2" s="1"/>
      <c r="AD2" s="1"/>
      <c r="AE2" s="1"/>
    </row>
    <row r="3" spans="1:31" x14ac:dyDescent="0.2">
      <c r="A3" s="5"/>
      <c r="D3" s="4"/>
      <c r="E3" s="4"/>
      <c r="F3" s="4">
        <f>Tabelle161014[[#This Row],[Zeit 1]]+Tabelle161014[[#This Row],[Zeit 2]]</f>
        <v>0</v>
      </c>
      <c r="G3" s="7">
        <f>_xlfn.RANK.EQ(Tabelle161014[[#This Row],[Summe Zeit]],Tabelle161014[Summe Zeit],1)</f>
        <v>1</v>
      </c>
      <c r="I3" s="5"/>
      <c r="L3" s="4"/>
      <c r="M3" s="4"/>
      <c r="N3" s="4"/>
      <c r="Q3" s="5"/>
      <c r="T3" s="4"/>
      <c r="U3" s="4"/>
      <c r="V3" s="4"/>
      <c r="Y3" s="5"/>
      <c r="AB3" s="4"/>
      <c r="AC3" s="4"/>
      <c r="AD3" s="4"/>
    </row>
    <row r="4" spans="1:31" x14ac:dyDescent="0.2">
      <c r="A4" s="5"/>
      <c r="D4" s="4"/>
      <c r="E4" s="4"/>
      <c r="F4" s="4">
        <f>Tabelle161014[[#This Row],[Zeit 1]]+Tabelle161014[[#This Row],[Zeit 2]]</f>
        <v>0</v>
      </c>
      <c r="G4" s="21">
        <f>_xlfn.RANK.EQ(Tabelle161014[[#This Row],[Summe Zeit]],Tabelle161014[Summe Zeit],1)</f>
        <v>1</v>
      </c>
      <c r="I4" s="5"/>
      <c r="L4" s="4"/>
      <c r="M4" s="4"/>
      <c r="N4" s="4"/>
      <c r="Q4" s="5"/>
      <c r="T4" s="4"/>
      <c r="U4" s="4"/>
      <c r="V4" s="4"/>
      <c r="Y4" s="5"/>
      <c r="AB4" s="4"/>
      <c r="AC4" s="4"/>
      <c r="AD4" s="4"/>
    </row>
    <row r="5" spans="1:31" x14ac:dyDescent="0.2">
      <c r="A5" s="5"/>
      <c r="D5" s="4"/>
      <c r="E5" s="4"/>
      <c r="F5" s="4">
        <f>Tabelle161014[[#This Row],[Zeit 1]]+Tabelle161014[[#This Row],[Zeit 2]]</f>
        <v>0</v>
      </c>
      <c r="G5" s="7">
        <f>_xlfn.RANK.EQ(Tabelle161014[[#This Row],[Summe Zeit]],Tabelle161014[Summe Zeit],1)</f>
        <v>1</v>
      </c>
      <c r="I5" s="5"/>
      <c r="L5" s="4"/>
      <c r="M5" s="4"/>
      <c r="N5" s="4"/>
      <c r="Q5" s="5"/>
      <c r="T5" s="4"/>
      <c r="U5" s="4"/>
      <c r="V5" s="4"/>
      <c r="Y5" s="5"/>
      <c r="AB5" s="4"/>
      <c r="AC5" s="4"/>
      <c r="AD5" s="4"/>
    </row>
    <row r="6" spans="1:31" x14ac:dyDescent="0.2">
      <c r="A6" s="5"/>
      <c r="D6" s="4"/>
      <c r="E6" s="4"/>
      <c r="F6" s="4">
        <f>Tabelle161014[[#This Row],[Zeit 1]]+Tabelle161014[[#This Row],[Zeit 2]]</f>
        <v>0</v>
      </c>
      <c r="G6" s="21">
        <f>_xlfn.RANK.EQ(Tabelle161014[[#This Row],[Summe Zeit]],Tabelle161014[Summe Zeit],1)</f>
        <v>1</v>
      </c>
      <c r="I6" s="5"/>
      <c r="L6" s="4"/>
      <c r="M6" s="4"/>
      <c r="N6" s="4"/>
      <c r="Q6" s="5"/>
      <c r="T6" s="4"/>
      <c r="U6" s="4"/>
      <c r="V6" s="4"/>
      <c r="Y6" s="5"/>
      <c r="AB6" s="4"/>
      <c r="AC6" s="4"/>
      <c r="AD6" s="4"/>
    </row>
    <row r="7" spans="1:31" x14ac:dyDescent="0.2">
      <c r="A7" s="5"/>
      <c r="D7" s="4"/>
      <c r="E7" s="4"/>
      <c r="F7" s="4">
        <f>Tabelle161014[[#This Row],[Zeit 1]]+Tabelle161014[[#This Row],[Zeit 2]]</f>
        <v>0</v>
      </c>
      <c r="G7" s="7">
        <f>_xlfn.RANK.EQ(Tabelle161014[[#This Row],[Summe Zeit]],Tabelle161014[Summe Zeit],1)</f>
        <v>1</v>
      </c>
      <c r="I7" s="5"/>
      <c r="L7" s="4"/>
      <c r="M7" s="4"/>
      <c r="N7" s="4"/>
      <c r="Q7" s="5"/>
      <c r="T7" s="4"/>
      <c r="U7" s="4"/>
      <c r="V7" s="4"/>
      <c r="Y7" s="5"/>
      <c r="AB7" s="4"/>
      <c r="AC7" s="4"/>
      <c r="AD7" s="4"/>
    </row>
    <row r="8" spans="1:31" x14ac:dyDescent="0.2">
      <c r="A8" s="5"/>
      <c r="D8" s="4"/>
      <c r="E8" s="4"/>
      <c r="F8" s="4">
        <f>Tabelle161014[[#This Row],[Zeit 1]]+Tabelle161014[[#This Row],[Zeit 2]]</f>
        <v>0</v>
      </c>
      <c r="G8" s="21">
        <f>_xlfn.RANK.EQ(Tabelle161014[[#This Row],[Summe Zeit]],Tabelle161014[Summe Zeit],1)</f>
        <v>1</v>
      </c>
      <c r="I8" s="5"/>
      <c r="L8" s="4"/>
      <c r="M8" s="4"/>
      <c r="N8" s="4"/>
      <c r="Q8" s="5"/>
      <c r="T8" s="4"/>
      <c r="U8" s="4"/>
      <c r="V8" s="4"/>
      <c r="Y8" s="5"/>
      <c r="AB8" s="4"/>
      <c r="AC8" s="4"/>
      <c r="AD8" s="4"/>
    </row>
    <row r="9" spans="1:31" x14ac:dyDescent="0.2">
      <c r="A9" s="5"/>
      <c r="D9" s="4"/>
      <c r="E9" s="4"/>
      <c r="F9" s="4">
        <f>Tabelle161014[[#This Row],[Zeit 1]]+Tabelle161014[[#This Row],[Zeit 2]]</f>
        <v>0</v>
      </c>
      <c r="G9" s="7">
        <f>_xlfn.RANK.EQ(Tabelle161014[[#This Row],[Summe Zeit]],Tabelle161014[Summe Zeit],1)</f>
        <v>1</v>
      </c>
      <c r="I9" s="5"/>
      <c r="L9" s="4"/>
      <c r="M9" s="4"/>
      <c r="N9" s="4"/>
      <c r="Q9" s="5"/>
      <c r="T9" s="4"/>
      <c r="U9" s="4"/>
      <c r="V9" s="4"/>
      <c r="Y9" s="5"/>
      <c r="AB9" s="4"/>
      <c r="AC9" s="4"/>
      <c r="AD9" s="4"/>
    </row>
    <row r="10" spans="1:31" x14ac:dyDescent="0.2">
      <c r="A10" s="5"/>
      <c r="D10" s="4"/>
      <c r="E10" s="4"/>
      <c r="F10" s="4">
        <f>Tabelle161014[[#This Row],[Zeit 1]]+Tabelle161014[[#This Row],[Zeit 2]]</f>
        <v>0</v>
      </c>
      <c r="G10" s="21">
        <f>_xlfn.RANK.EQ(Tabelle161014[[#This Row],[Summe Zeit]],Tabelle161014[Summe Zeit],1)</f>
        <v>1</v>
      </c>
      <c r="I10" s="5"/>
      <c r="L10" s="4"/>
      <c r="M10" s="4"/>
      <c r="N10" s="4"/>
      <c r="Q10" s="5"/>
      <c r="T10" s="4"/>
      <c r="U10" s="4"/>
      <c r="V10" s="4"/>
      <c r="Y10" s="5"/>
      <c r="AB10" s="4"/>
      <c r="AC10" s="4"/>
      <c r="AD10" s="4"/>
    </row>
    <row r="11" spans="1:31" x14ac:dyDescent="0.2">
      <c r="A11" s="5"/>
      <c r="D11" s="4"/>
      <c r="E11" s="4"/>
      <c r="F11" s="4">
        <f>Tabelle161014[[#This Row],[Zeit 1]]+Tabelle161014[[#This Row],[Zeit 2]]</f>
        <v>0</v>
      </c>
      <c r="G11" s="7">
        <f>_xlfn.RANK.EQ(Tabelle161014[[#This Row],[Summe Zeit]],Tabelle161014[Summe Zeit],1)</f>
        <v>1</v>
      </c>
      <c r="I11" s="5"/>
      <c r="L11" s="4"/>
      <c r="M11" s="4"/>
      <c r="N11" s="4"/>
      <c r="Q11" s="5"/>
      <c r="T11" s="4"/>
      <c r="U11" s="4"/>
      <c r="V11" s="4"/>
      <c r="Y11" s="5"/>
      <c r="AB11" s="4"/>
      <c r="AC11" s="4"/>
      <c r="AD11" s="4"/>
    </row>
    <row r="12" spans="1:31" x14ac:dyDescent="0.2">
      <c r="A12" s="5"/>
      <c r="D12" s="4"/>
      <c r="E12" s="4"/>
      <c r="F12" s="4">
        <f>Tabelle161014[[#This Row],[Zeit 1]]+Tabelle161014[[#This Row],[Zeit 2]]</f>
        <v>0</v>
      </c>
      <c r="G12" s="21">
        <f>_xlfn.RANK.EQ(Tabelle161014[[#This Row],[Summe Zeit]],Tabelle161014[Summe Zeit],1)</f>
        <v>1</v>
      </c>
      <c r="I12" s="5"/>
      <c r="L12" s="4"/>
      <c r="M12" s="4"/>
      <c r="N12" s="4"/>
      <c r="Q12" s="5"/>
      <c r="T12" s="4"/>
      <c r="U12" s="4"/>
      <c r="V12" s="4"/>
      <c r="Y12" s="5"/>
      <c r="AB12" s="4"/>
      <c r="AC12" s="4"/>
      <c r="AD12" s="4"/>
    </row>
    <row r="13" spans="1:31" x14ac:dyDescent="0.2">
      <c r="A13" s="5"/>
      <c r="D13" s="4"/>
      <c r="E13" s="4"/>
      <c r="F13" s="4">
        <f>Tabelle161014[[#This Row],[Zeit 1]]+Tabelle161014[[#This Row],[Zeit 2]]</f>
        <v>0</v>
      </c>
      <c r="G13" s="7">
        <f>_xlfn.RANK.EQ(Tabelle161014[[#This Row],[Summe Zeit]],Tabelle161014[Summe Zeit],1)</f>
        <v>1</v>
      </c>
      <c r="I13" s="5"/>
      <c r="L13" s="4"/>
      <c r="M13" s="4"/>
      <c r="N13" s="4"/>
      <c r="Q13" s="5"/>
      <c r="T13" s="4"/>
      <c r="U13" s="4"/>
      <c r="V13" s="4"/>
      <c r="Y13" s="5"/>
      <c r="AB13" s="4"/>
      <c r="AC13" s="4"/>
      <c r="AD13" s="4"/>
    </row>
    <row r="14" spans="1:31" x14ac:dyDescent="0.2">
      <c r="A14" s="5"/>
      <c r="D14" s="4"/>
      <c r="E14" s="4"/>
      <c r="F14" s="4">
        <f>Tabelle161014[[#This Row],[Zeit 1]]+Tabelle161014[[#This Row],[Zeit 2]]</f>
        <v>0</v>
      </c>
      <c r="G14" s="21">
        <f>_xlfn.RANK.EQ(Tabelle161014[[#This Row],[Summe Zeit]],Tabelle161014[Summe Zeit],1)</f>
        <v>1</v>
      </c>
      <c r="I14" s="5"/>
      <c r="L14" s="4"/>
      <c r="M14" s="4"/>
      <c r="N14" s="4"/>
      <c r="Q14" s="5"/>
      <c r="T14" s="4"/>
      <c r="U14" s="4"/>
      <c r="V14" s="4"/>
      <c r="Y14" s="5"/>
      <c r="AB14" s="4"/>
      <c r="AC14" s="4"/>
      <c r="AD14" s="4"/>
    </row>
    <row r="15" spans="1:31" x14ac:dyDescent="0.2">
      <c r="A15" s="5"/>
      <c r="D15" s="4"/>
      <c r="E15" s="4"/>
      <c r="F15" s="4">
        <f>Tabelle161014[[#This Row],[Zeit 1]]+Tabelle161014[[#This Row],[Zeit 2]]</f>
        <v>0</v>
      </c>
      <c r="G15" s="7">
        <f>_xlfn.RANK.EQ(Tabelle161014[[#This Row],[Summe Zeit]],Tabelle161014[Summe Zeit],1)</f>
        <v>1</v>
      </c>
      <c r="I15" s="5"/>
      <c r="L15" s="4"/>
      <c r="M15" s="4"/>
      <c r="N15" s="4"/>
      <c r="Q15" s="5"/>
      <c r="T15" s="4"/>
      <c r="U15" s="4"/>
      <c r="V15" s="4"/>
      <c r="Y15" s="5"/>
      <c r="AB15" s="4"/>
      <c r="AC15" s="4"/>
      <c r="AD15" s="4"/>
    </row>
    <row r="16" spans="1:31" x14ac:dyDescent="0.2">
      <c r="A16" s="5"/>
      <c r="D16" s="4"/>
      <c r="E16" s="4"/>
      <c r="F16" s="4">
        <f>Tabelle161014[[#This Row],[Zeit 1]]+Tabelle161014[[#This Row],[Zeit 2]]</f>
        <v>0</v>
      </c>
      <c r="G16" s="21">
        <f>_xlfn.RANK.EQ(Tabelle161014[[#This Row],[Summe Zeit]],Tabelle161014[Summe Zeit],1)</f>
        <v>1</v>
      </c>
      <c r="I16" s="5"/>
      <c r="L16" s="4"/>
      <c r="M16" s="4"/>
      <c r="N16" s="4"/>
      <c r="Q16" s="5"/>
      <c r="T16" s="4"/>
      <c r="U16" s="4"/>
      <c r="V16" s="4"/>
      <c r="Y16" s="5"/>
      <c r="AB16" s="4"/>
      <c r="AC16" s="4"/>
      <c r="AD16" s="4"/>
    </row>
    <row r="17" spans="1:30" x14ac:dyDescent="0.2">
      <c r="A17" s="5"/>
      <c r="D17" s="4"/>
      <c r="E17" s="4"/>
      <c r="F17" s="4">
        <f>Tabelle161014[[#This Row],[Zeit 1]]+Tabelle161014[[#This Row],[Zeit 2]]</f>
        <v>0</v>
      </c>
      <c r="G17" s="7">
        <f>_xlfn.RANK.EQ(Tabelle161014[[#This Row],[Summe Zeit]],Tabelle161014[Summe Zeit],1)</f>
        <v>1</v>
      </c>
      <c r="I17" s="5"/>
      <c r="L17" s="4"/>
      <c r="M17" s="4"/>
      <c r="N17" s="4"/>
      <c r="Q17" s="5"/>
      <c r="T17" s="4"/>
      <c r="U17" s="4"/>
      <c r="V17" s="4"/>
      <c r="Y17" s="5"/>
      <c r="AB17" s="4"/>
      <c r="AC17" s="4"/>
      <c r="AD17" s="4"/>
    </row>
    <row r="18" spans="1:30" x14ac:dyDescent="0.2">
      <c r="A18" s="5"/>
      <c r="D18" s="4"/>
      <c r="E18" s="4"/>
      <c r="F18" s="4">
        <f>Tabelle161014[[#This Row],[Zeit 1]]+Tabelle161014[[#This Row],[Zeit 2]]</f>
        <v>0</v>
      </c>
      <c r="G18" s="21">
        <f>_xlfn.RANK.EQ(Tabelle161014[[#This Row],[Summe Zeit]],Tabelle161014[Summe Zeit],1)</f>
        <v>1</v>
      </c>
      <c r="I18" s="5"/>
      <c r="L18" s="4"/>
      <c r="M18" s="4"/>
      <c r="N18" s="4"/>
      <c r="Q18" s="5"/>
      <c r="T18" s="4"/>
      <c r="U18" s="4"/>
      <c r="V18" s="4"/>
      <c r="Y18" s="5"/>
      <c r="AB18" s="4"/>
      <c r="AC18" s="4"/>
      <c r="AD18" s="4"/>
    </row>
    <row r="19" spans="1:30" x14ac:dyDescent="0.2">
      <c r="A19" s="5"/>
      <c r="D19" s="4"/>
      <c r="E19" s="4"/>
      <c r="F19" s="4">
        <f>Tabelle161014[[#This Row],[Zeit 1]]+Tabelle161014[[#This Row],[Zeit 2]]</f>
        <v>0</v>
      </c>
      <c r="G19" s="7">
        <f>_xlfn.RANK.EQ(Tabelle161014[[#This Row],[Summe Zeit]],Tabelle161014[Summe Zeit],1)</f>
        <v>1</v>
      </c>
      <c r="I19" s="5"/>
      <c r="L19" s="4"/>
      <c r="M19" s="4"/>
      <c r="N19" s="4"/>
      <c r="Q19" s="5"/>
      <c r="T19" s="4"/>
      <c r="U19" s="4"/>
      <c r="V19" s="4"/>
      <c r="Y19" s="5"/>
      <c r="AB19" s="4"/>
      <c r="AC19" s="4"/>
      <c r="AD19" s="4"/>
    </row>
    <row r="20" spans="1:30" x14ac:dyDescent="0.2">
      <c r="A20" s="5"/>
      <c r="D20" s="4"/>
      <c r="E20" s="4"/>
      <c r="F20" s="4">
        <f>Tabelle161014[[#This Row],[Zeit 1]]+Tabelle161014[[#This Row],[Zeit 2]]</f>
        <v>0</v>
      </c>
      <c r="G20" s="21">
        <f>_xlfn.RANK.EQ(Tabelle161014[[#This Row],[Summe Zeit]],Tabelle161014[Summe Zeit],1)</f>
        <v>1</v>
      </c>
      <c r="I20" s="5"/>
      <c r="L20" s="4"/>
      <c r="M20" s="4"/>
      <c r="N20" s="4"/>
      <c r="Q20" s="5"/>
      <c r="T20" s="4"/>
      <c r="U20" s="4"/>
      <c r="V20" s="4"/>
      <c r="Y20" s="5"/>
      <c r="AB20" s="4"/>
      <c r="AC20" s="4"/>
      <c r="AD20" s="4"/>
    </row>
    <row r="21" spans="1:30" x14ac:dyDescent="0.2">
      <c r="A21" s="5"/>
      <c r="D21" s="4"/>
      <c r="E21" s="4"/>
      <c r="F21" s="4">
        <f>Tabelle161014[[#This Row],[Zeit 1]]+Tabelle161014[[#This Row],[Zeit 2]]</f>
        <v>0</v>
      </c>
      <c r="G21" s="7">
        <f>_xlfn.RANK.EQ(Tabelle161014[[#This Row],[Summe Zeit]],Tabelle161014[Summe Zeit],1)</f>
        <v>1</v>
      </c>
      <c r="I21" s="5"/>
      <c r="L21" s="4"/>
      <c r="M21" s="4"/>
      <c r="N21" s="4"/>
      <c r="Q21" s="5"/>
      <c r="T21" s="4"/>
      <c r="U21" s="4"/>
      <c r="V21" s="4"/>
      <c r="Y21" s="5"/>
      <c r="AB21" s="4"/>
      <c r="AC21" s="4"/>
      <c r="AD21" s="4"/>
    </row>
    <row r="22" spans="1:30" x14ac:dyDescent="0.2">
      <c r="A22" s="5"/>
      <c r="D22" s="4"/>
      <c r="E22" s="4"/>
      <c r="F22" s="4">
        <f>Tabelle161014[[#This Row],[Zeit 1]]+Tabelle161014[[#This Row],[Zeit 2]]</f>
        <v>0</v>
      </c>
      <c r="G22" s="21">
        <f>_xlfn.RANK.EQ(Tabelle161014[[#This Row],[Summe Zeit]],Tabelle161014[Summe Zeit],1)</f>
        <v>1</v>
      </c>
      <c r="I22" s="5"/>
      <c r="L22" s="4"/>
      <c r="M22" s="4"/>
      <c r="N22" s="4"/>
      <c r="Q22" s="5"/>
      <c r="T22" s="4"/>
      <c r="U22" s="4"/>
      <c r="V22" s="4"/>
      <c r="Y22" s="5"/>
      <c r="AB22" s="4"/>
      <c r="AC22" s="4"/>
      <c r="AD22" s="4"/>
    </row>
    <row r="23" spans="1:30" x14ac:dyDescent="0.2">
      <c r="A23" s="5"/>
      <c r="D23" s="4"/>
      <c r="E23" s="4"/>
      <c r="F23" s="4">
        <f>Tabelle161014[[#This Row],[Zeit 1]]+Tabelle161014[[#This Row],[Zeit 2]]</f>
        <v>0</v>
      </c>
      <c r="G23" s="7">
        <f>_xlfn.RANK.EQ(Tabelle161014[[#This Row],[Summe Zeit]],Tabelle161014[Summe Zeit],1)</f>
        <v>1</v>
      </c>
      <c r="I23" s="5"/>
      <c r="L23" s="4"/>
      <c r="M23" s="4"/>
      <c r="N23" s="4"/>
      <c r="Q23" s="5"/>
      <c r="T23" s="4"/>
      <c r="U23" s="4"/>
      <c r="V23" s="4"/>
      <c r="Y23" s="5"/>
      <c r="AB23" s="4"/>
      <c r="AC23" s="4"/>
      <c r="AD23" s="4"/>
    </row>
    <row r="24" spans="1:30" x14ac:dyDescent="0.2">
      <c r="A24" s="5"/>
      <c r="D24" s="4"/>
      <c r="E24" s="4"/>
      <c r="F24" s="4">
        <f>Tabelle161014[[#This Row],[Zeit 1]]+Tabelle161014[[#This Row],[Zeit 2]]</f>
        <v>0</v>
      </c>
      <c r="G24" s="21">
        <f>_xlfn.RANK.EQ(Tabelle161014[[#This Row],[Summe Zeit]],Tabelle161014[Summe Zeit],1)</f>
        <v>1</v>
      </c>
      <c r="I24" s="5"/>
      <c r="L24" s="4"/>
      <c r="M24" s="4"/>
      <c r="N24" s="4"/>
      <c r="Q24" s="5"/>
      <c r="T24" s="4"/>
      <c r="U24" s="4"/>
      <c r="V24" s="4"/>
      <c r="Y24" s="5"/>
      <c r="AB24" s="4"/>
      <c r="AC24" s="4"/>
      <c r="AD24" s="4"/>
    </row>
    <row r="25" spans="1:30" x14ac:dyDescent="0.2">
      <c r="A25" s="5"/>
      <c r="D25" s="4"/>
      <c r="E25" s="4"/>
      <c r="F25" s="4">
        <f>Tabelle161014[[#This Row],[Zeit 1]]+Tabelle161014[[#This Row],[Zeit 2]]</f>
        <v>0</v>
      </c>
      <c r="G25" s="7">
        <f>_xlfn.RANK.EQ(Tabelle161014[[#This Row],[Summe Zeit]],Tabelle161014[Summe Zeit],1)</f>
        <v>1</v>
      </c>
      <c r="I25" s="5"/>
      <c r="L25" s="4"/>
      <c r="M25" s="4"/>
      <c r="N25" s="4"/>
      <c r="Q25" s="5"/>
      <c r="T25" s="4"/>
      <c r="U25" s="4"/>
      <c r="V25" s="4"/>
      <c r="Y25" s="5"/>
      <c r="AB25" s="4"/>
      <c r="AC25" s="4"/>
      <c r="AD25" s="4"/>
    </row>
    <row r="26" spans="1:30" x14ac:dyDescent="0.2">
      <c r="A26" s="5"/>
      <c r="D26" s="4"/>
      <c r="E26" s="4"/>
      <c r="F26" s="4">
        <f>Tabelle161014[[#This Row],[Zeit 1]]+Tabelle161014[[#This Row],[Zeit 2]]</f>
        <v>0</v>
      </c>
      <c r="G26" s="21">
        <f>_xlfn.RANK.EQ(Tabelle161014[[#This Row],[Summe Zeit]],Tabelle161014[Summe Zeit],1)</f>
        <v>1</v>
      </c>
      <c r="I26" s="5"/>
      <c r="L26" s="4"/>
      <c r="M26" s="4"/>
      <c r="N26" s="4"/>
      <c r="Q26" s="5"/>
      <c r="T26" s="4"/>
      <c r="U26" s="4"/>
      <c r="V26" s="4"/>
      <c r="Y26" s="5"/>
      <c r="AB26" s="4"/>
      <c r="AC26" s="4"/>
      <c r="AD26" s="4"/>
    </row>
    <row r="27" spans="1:30" x14ac:dyDescent="0.2">
      <c r="A27" s="5"/>
      <c r="D27" s="4"/>
      <c r="E27" s="4"/>
      <c r="F27" s="4">
        <f>Tabelle161014[[#This Row],[Zeit 1]]+Tabelle161014[[#This Row],[Zeit 2]]</f>
        <v>0</v>
      </c>
      <c r="G27" s="7">
        <f>_xlfn.RANK.EQ(Tabelle161014[[#This Row],[Summe Zeit]],Tabelle161014[Summe Zeit],1)</f>
        <v>1</v>
      </c>
      <c r="I27" s="5"/>
      <c r="L27" s="4"/>
      <c r="M27" s="4"/>
      <c r="N27" s="4"/>
      <c r="Q27" s="5"/>
      <c r="T27" s="4"/>
      <c r="U27" s="4"/>
      <c r="V27" s="4"/>
      <c r="Y27" s="5"/>
      <c r="AB27" s="4"/>
      <c r="AC27" s="4"/>
      <c r="AD27" s="4"/>
    </row>
    <row r="28" spans="1:30" x14ac:dyDescent="0.2">
      <c r="A28" s="5"/>
      <c r="D28" s="4"/>
      <c r="E28" s="4"/>
      <c r="F28" s="4">
        <f>Tabelle161014[[#This Row],[Zeit 1]]+Tabelle161014[[#This Row],[Zeit 2]]</f>
        <v>0</v>
      </c>
      <c r="G28" s="21">
        <f>_xlfn.RANK.EQ(Tabelle161014[[#This Row],[Summe Zeit]],Tabelle161014[Summe Zeit],1)</f>
        <v>1</v>
      </c>
      <c r="I28" s="5"/>
      <c r="L28" s="4"/>
      <c r="M28" s="4"/>
      <c r="N28" s="4"/>
      <c r="Q28" s="5"/>
      <c r="T28" s="4"/>
      <c r="U28" s="4"/>
      <c r="V28" s="4"/>
      <c r="Y28" s="5"/>
      <c r="AB28" s="4"/>
      <c r="AC28" s="4"/>
      <c r="AD28" s="4"/>
    </row>
    <row r="29" spans="1:30" x14ac:dyDescent="0.2">
      <c r="A29" s="5"/>
      <c r="D29" s="4"/>
      <c r="E29" s="4"/>
      <c r="F29" s="4">
        <f>Tabelle161014[[#This Row],[Zeit 1]]+Tabelle161014[[#This Row],[Zeit 2]]</f>
        <v>0</v>
      </c>
      <c r="G29" s="7">
        <f>_xlfn.RANK.EQ(Tabelle161014[[#This Row],[Summe Zeit]],Tabelle161014[Summe Zeit],1)</f>
        <v>1</v>
      </c>
      <c r="I29" s="5"/>
      <c r="L29" s="4"/>
      <c r="M29" s="4"/>
      <c r="N29" s="4"/>
      <c r="Q29" s="5"/>
      <c r="T29" s="4"/>
      <c r="U29" s="4"/>
      <c r="V29" s="4"/>
      <c r="Y29" s="5"/>
      <c r="AB29" s="4"/>
      <c r="AC29" s="4"/>
      <c r="AD29" s="4"/>
    </row>
    <row r="30" spans="1:30" x14ac:dyDescent="0.2">
      <c r="A30" s="5"/>
      <c r="D30" s="4"/>
      <c r="E30" s="4"/>
      <c r="F30" s="4">
        <f>Tabelle161014[[#This Row],[Zeit 1]]+Tabelle161014[[#This Row],[Zeit 2]]</f>
        <v>0</v>
      </c>
      <c r="G30" s="21">
        <f>_xlfn.RANK.EQ(Tabelle161014[[#This Row],[Summe Zeit]],Tabelle161014[Summe Zeit],1)</f>
        <v>1</v>
      </c>
      <c r="I30" s="5"/>
      <c r="L30" s="4"/>
      <c r="M30" s="4"/>
      <c r="N30" s="4"/>
      <c r="Q30" s="5"/>
      <c r="T30" s="4"/>
      <c r="U30" s="4"/>
      <c r="V30" s="4"/>
      <c r="Y30" s="5"/>
      <c r="AB30" s="4"/>
      <c r="AC30" s="4"/>
      <c r="AD30" s="4"/>
    </row>
    <row r="31" spans="1:30" x14ac:dyDescent="0.2">
      <c r="A31" s="5"/>
      <c r="D31" s="4"/>
      <c r="E31" s="4"/>
      <c r="F31" s="4">
        <f>Tabelle161014[[#This Row],[Zeit 1]]+Tabelle161014[[#This Row],[Zeit 2]]</f>
        <v>0</v>
      </c>
      <c r="G31" s="7">
        <f>_xlfn.RANK.EQ(Tabelle161014[[#This Row],[Summe Zeit]],Tabelle161014[Summe Zeit],1)</f>
        <v>1</v>
      </c>
      <c r="I31" s="5"/>
      <c r="L31" s="4"/>
      <c r="M31" s="4"/>
      <c r="N31" s="4"/>
      <c r="Q31" s="5"/>
      <c r="T31" s="4"/>
      <c r="U31" s="4"/>
      <c r="V31" s="4"/>
      <c r="Y31" s="5"/>
      <c r="AB31" s="4"/>
      <c r="AC31" s="4"/>
      <c r="AD31" s="4"/>
    </row>
    <row r="32" spans="1:30" x14ac:dyDescent="0.2">
      <c r="A32" s="5"/>
      <c r="D32" s="4"/>
      <c r="E32" s="4"/>
      <c r="F32" s="4">
        <f>Tabelle161014[[#This Row],[Zeit 1]]+Tabelle161014[[#This Row],[Zeit 2]]</f>
        <v>0</v>
      </c>
      <c r="G32" s="21">
        <f>_xlfn.RANK.EQ(Tabelle161014[[#This Row],[Summe Zeit]],Tabelle161014[Summe Zeit],1)</f>
        <v>1</v>
      </c>
      <c r="I32" s="5"/>
      <c r="L32" s="4"/>
      <c r="M32" s="4"/>
      <c r="N32" s="4"/>
      <c r="Q32" s="5"/>
      <c r="T32" s="4"/>
      <c r="U32" s="4"/>
      <c r="V32" s="4"/>
      <c r="Y32" s="5"/>
      <c r="AB32" s="4"/>
      <c r="AC32" s="4"/>
      <c r="AD32" s="4"/>
    </row>
    <row r="33" spans="1:30" x14ac:dyDescent="0.2">
      <c r="A33" s="5"/>
      <c r="D33" s="4"/>
      <c r="E33" s="4"/>
      <c r="F33" s="4">
        <f>Tabelle161014[[#This Row],[Zeit 1]]+Tabelle161014[[#This Row],[Zeit 2]]</f>
        <v>0</v>
      </c>
      <c r="G33" s="7">
        <f>_xlfn.RANK.EQ(Tabelle161014[[#This Row],[Summe Zeit]],Tabelle161014[Summe Zeit],1)</f>
        <v>1</v>
      </c>
      <c r="I33" s="5"/>
      <c r="L33" s="4"/>
      <c r="M33" s="4"/>
      <c r="N33" s="4"/>
      <c r="Q33" s="5"/>
      <c r="T33" s="4"/>
      <c r="U33" s="4"/>
      <c r="V33" s="4"/>
      <c r="Y33" s="5"/>
      <c r="AB33" s="4"/>
      <c r="AC33" s="4"/>
      <c r="AD33" s="4"/>
    </row>
    <row r="34" spans="1:30" x14ac:dyDescent="0.2">
      <c r="A34" s="5"/>
      <c r="D34" s="4"/>
      <c r="E34" s="4"/>
      <c r="F34" s="4">
        <f>Tabelle161014[[#This Row],[Zeit 1]]+Tabelle161014[[#This Row],[Zeit 2]]</f>
        <v>0</v>
      </c>
      <c r="G34" s="21">
        <f>_xlfn.RANK.EQ(Tabelle161014[[#This Row],[Summe Zeit]],Tabelle161014[Summe Zeit],1)</f>
        <v>1</v>
      </c>
      <c r="I34" s="5"/>
      <c r="L34" s="4"/>
      <c r="M34" s="4"/>
      <c r="N34" s="4"/>
      <c r="Q34" s="5"/>
      <c r="T34" s="4"/>
      <c r="U34" s="4"/>
      <c r="V34" s="4"/>
      <c r="Y34" s="5"/>
      <c r="AB34" s="4"/>
      <c r="AC34" s="4"/>
      <c r="AD34" s="4"/>
    </row>
    <row r="35" spans="1:30" x14ac:dyDescent="0.2">
      <c r="A35" s="5"/>
      <c r="D35" s="4"/>
      <c r="E35" s="4"/>
      <c r="F35" s="4">
        <f>Tabelle161014[[#This Row],[Zeit 1]]+Tabelle161014[[#This Row],[Zeit 2]]</f>
        <v>0</v>
      </c>
      <c r="G35" s="7">
        <f>_xlfn.RANK.EQ(Tabelle161014[[#This Row],[Summe Zeit]],Tabelle161014[Summe Zeit],1)</f>
        <v>1</v>
      </c>
      <c r="I35" s="5"/>
      <c r="L35" s="4"/>
      <c r="M35" s="4"/>
      <c r="N35" s="4"/>
      <c r="Q35" s="5"/>
      <c r="T35" s="4"/>
      <c r="U35" s="4"/>
      <c r="V35" s="4"/>
      <c r="Y35" s="5"/>
      <c r="AB35" s="4"/>
      <c r="AC35" s="4"/>
      <c r="AD35" s="4"/>
    </row>
    <row r="36" spans="1:30" x14ac:dyDescent="0.2">
      <c r="A36" s="5"/>
      <c r="D36" s="4"/>
      <c r="E36" s="4"/>
      <c r="F36" s="4">
        <f>Tabelle161014[[#This Row],[Zeit 1]]+Tabelle161014[[#This Row],[Zeit 2]]</f>
        <v>0</v>
      </c>
      <c r="G36" s="21">
        <f>_xlfn.RANK.EQ(Tabelle161014[[#This Row],[Summe Zeit]],Tabelle161014[Summe Zeit],1)</f>
        <v>1</v>
      </c>
      <c r="I36" s="5"/>
      <c r="L36" s="4"/>
      <c r="M36" s="4"/>
      <c r="N36" s="4"/>
      <c r="Q36" s="5"/>
      <c r="T36" s="4"/>
      <c r="U36" s="4"/>
      <c r="V36" s="4"/>
      <c r="Y36" s="5"/>
      <c r="AB36" s="4"/>
      <c r="AC36" s="4"/>
      <c r="AD36" s="4"/>
    </row>
    <row r="37" spans="1:30" x14ac:dyDescent="0.2">
      <c r="A37" s="5"/>
      <c r="D37" s="4"/>
      <c r="E37" s="4"/>
      <c r="F37" s="4">
        <f>Tabelle161014[[#This Row],[Zeit 1]]+Tabelle161014[[#This Row],[Zeit 2]]</f>
        <v>0</v>
      </c>
      <c r="G37" s="7">
        <f>_xlfn.RANK.EQ(Tabelle161014[[#This Row],[Summe Zeit]],Tabelle161014[Summe Zeit],1)</f>
        <v>1</v>
      </c>
      <c r="I37" s="5"/>
      <c r="L37" s="4"/>
      <c r="M37" s="4"/>
      <c r="N37" s="4"/>
      <c r="Q37" s="5"/>
      <c r="T37" s="4"/>
      <c r="U37" s="4"/>
      <c r="V37" s="4"/>
      <c r="Y37" s="5"/>
      <c r="AB37" s="4"/>
      <c r="AC37" s="4"/>
      <c r="AD37" s="4"/>
    </row>
    <row r="38" spans="1:30" x14ac:dyDescent="0.2">
      <c r="A38" s="5"/>
      <c r="D38" s="4"/>
      <c r="E38" s="4"/>
      <c r="F38" s="4">
        <f>Tabelle161014[[#This Row],[Zeit 1]]+Tabelle161014[[#This Row],[Zeit 2]]</f>
        <v>0</v>
      </c>
      <c r="G38" s="21">
        <f>_xlfn.RANK.EQ(Tabelle161014[[#This Row],[Summe Zeit]],Tabelle161014[Summe Zeit],1)</f>
        <v>1</v>
      </c>
      <c r="I38" s="5"/>
      <c r="L38" s="4"/>
      <c r="M38" s="4"/>
      <c r="N38" s="4"/>
      <c r="Q38" s="5"/>
      <c r="T38" s="4"/>
      <c r="U38" s="4"/>
      <c r="V38" s="4"/>
      <c r="Y38" s="5"/>
      <c r="AB38" s="4"/>
      <c r="AC38" s="4"/>
      <c r="AD38" s="4"/>
    </row>
    <row r="39" spans="1:30" x14ac:dyDescent="0.2">
      <c r="A39" s="5"/>
      <c r="D39" s="4"/>
      <c r="E39" s="4"/>
      <c r="F39" s="4">
        <f>Tabelle161014[[#This Row],[Zeit 1]]+Tabelle161014[[#This Row],[Zeit 2]]</f>
        <v>0</v>
      </c>
      <c r="G39" s="7">
        <f>_xlfn.RANK.EQ(Tabelle161014[[#This Row],[Summe Zeit]],Tabelle161014[Summe Zeit],1)</f>
        <v>1</v>
      </c>
      <c r="I39" s="5"/>
      <c r="L39" s="4"/>
      <c r="M39" s="4"/>
      <c r="N39" s="4"/>
      <c r="Q39" s="5"/>
      <c r="T39" s="4"/>
      <c r="U39" s="4"/>
      <c r="V39" s="4"/>
      <c r="Y39" s="5"/>
      <c r="AB39" s="4"/>
      <c r="AC39" s="4"/>
      <c r="AD39" s="4"/>
    </row>
    <row r="40" spans="1:30" x14ac:dyDescent="0.2">
      <c r="A40" s="5"/>
      <c r="D40" s="4"/>
      <c r="E40" s="4"/>
      <c r="F40" s="4">
        <f>Tabelle161014[[#This Row],[Zeit 1]]+Tabelle161014[[#This Row],[Zeit 2]]</f>
        <v>0</v>
      </c>
      <c r="G40" s="21">
        <f>_xlfn.RANK.EQ(Tabelle161014[[#This Row],[Summe Zeit]],Tabelle161014[Summe Zeit],1)</f>
        <v>1</v>
      </c>
      <c r="I40" s="5"/>
      <c r="L40" s="4"/>
      <c r="M40" s="4"/>
      <c r="N40" s="4"/>
      <c r="Q40" s="5"/>
      <c r="T40" s="4"/>
      <c r="U40" s="4"/>
      <c r="V40" s="4"/>
      <c r="Y40" s="5"/>
      <c r="AB40" s="4"/>
      <c r="AC40" s="4"/>
      <c r="AD40" s="4"/>
    </row>
    <row r="41" spans="1:30" x14ac:dyDescent="0.2">
      <c r="I41" s="5"/>
      <c r="L41" s="4"/>
      <c r="M41" s="4"/>
      <c r="N41" s="4"/>
    </row>
  </sheetData>
  <phoneticPr fontId="4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17CA8-452D-4C4F-94CE-D4829F500BB0}">
  <sheetPr>
    <tabColor theme="9" tint="0.39997558519241921"/>
  </sheetPr>
  <dimension ref="A1:G81"/>
  <sheetViews>
    <sheetView workbookViewId="0">
      <selection activeCell="K22" sqref="K22"/>
    </sheetView>
  </sheetViews>
  <sheetFormatPr baseColWidth="10" defaultRowHeight="14.25" x14ac:dyDescent="0.2"/>
  <cols>
    <col min="1" max="1" width="14.125" customWidth="1"/>
    <col min="2" max="2" width="19.625" customWidth="1"/>
    <col min="3" max="3" width="13" customWidth="1"/>
    <col min="6" max="6" width="13" customWidth="1"/>
  </cols>
  <sheetData>
    <row r="1" spans="1:7" ht="27" customHeight="1" x14ac:dyDescent="0.2">
      <c r="A1" s="3" t="s">
        <v>18</v>
      </c>
      <c r="D1" t="s">
        <v>7</v>
      </c>
    </row>
    <row r="2" spans="1:7" ht="15" x14ac:dyDescent="0.2">
      <c r="A2" s="22" t="s">
        <v>13</v>
      </c>
      <c r="B2" s="22" t="s">
        <v>4</v>
      </c>
      <c r="C2" s="22" t="s">
        <v>0</v>
      </c>
      <c r="D2" s="22" t="s">
        <v>1</v>
      </c>
      <c r="E2" s="22" t="s">
        <v>2</v>
      </c>
      <c r="F2" s="22" t="s">
        <v>3</v>
      </c>
      <c r="G2" s="22" t="s">
        <v>5</v>
      </c>
    </row>
    <row r="3" spans="1:7" x14ac:dyDescent="0.2">
      <c r="A3" s="19"/>
      <c r="B3" s="7"/>
      <c r="C3" s="7"/>
      <c r="D3" s="15"/>
      <c r="E3" s="15"/>
      <c r="F3" s="15">
        <f t="shared" ref="F3:F13" si="0">SUM(D3:E3)</f>
        <v>0</v>
      </c>
      <c r="G3" s="7">
        <f>_xlfn.RANK.EQ(Tabelle2[[#This Row],[Summe Zeit]],Tabelle2[Summe Zeit],1)</f>
        <v>1</v>
      </c>
    </row>
    <row r="4" spans="1:7" x14ac:dyDescent="0.2">
      <c r="A4" s="20"/>
      <c r="B4" s="9"/>
      <c r="C4" s="9"/>
      <c r="D4" s="17"/>
      <c r="E4" s="17"/>
      <c r="F4" s="18">
        <f t="shared" si="0"/>
        <v>0</v>
      </c>
      <c r="G4" s="21">
        <f>_xlfn.RANK.EQ(Tabelle2[[#This Row],[Summe Zeit]],Tabelle2[Summe Zeit],1)</f>
        <v>1</v>
      </c>
    </row>
    <row r="5" spans="1:7" x14ac:dyDescent="0.2">
      <c r="A5" s="19"/>
      <c r="B5" s="7"/>
      <c r="C5" s="7"/>
      <c r="D5" s="15"/>
      <c r="E5" s="15"/>
      <c r="F5" s="15">
        <f t="shared" si="0"/>
        <v>0</v>
      </c>
      <c r="G5" s="7">
        <f>_xlfn.RANK.EQ(Tabelle2[[#This Row],[Summe Zeit]],Tabelle2[Summe Zeit],1)</f>
        <v>1</v>
      </c>
    </row>
    <row r="6" spans="1:7" x14ac:dyDescent="0.2">
      <c r="A6" s="20"/>
      <c r="B6" s="9"/>
      <c r="C6" s="9"/>
      <c r="D6" s="17"/>
      <c r="E6" s="17"/>
      <c r="F6" s="18">
        <f t="shared" si="0"/>
        <v>0</v>
      </c>
      <c r="G6" s="21">
        <f>_xlfn.RANK.EQ(Tabelle2[[#This Row],[Summe Zeit]],Tabelle2[Summe Zeit],1)</f>
        <v>1</v>
      </c>
    </row>
    <row r="7" spans="1:7" x14ac:dyDescent="0.2">
      <c r="A7" s="19"/>
      <c r="B7" s="7"/>
      <c r="C7" s="7"/>
      <c r="D7" s="15"/>
      <c r="E7" s="15"/>
      <c r="F7" s="15">
        <f t="shared" si="0"/>
        <v>0</v>
      </c>
      <c r="G7" s="7">
        <f>_xlfn.RANK.EQ(Tabelle2[[#This Row],[Summe Zeit]],Tabelle2[Summe Zeit],1)</f>
        <v>1</v>
      </c>
    </row>
    <row r="8" spans="1:7" x14ac:dyDescent="0.2">
      <c r="A8" s="20"/>
      <c r="B8" s="9"/>
      <c r="C8" s="9"/>
      <c r="D8" s="17"/>
      <c r="E8" s="17"/>
      <c r="F8" s="18">
        <f t="shared" si="0"/>
        <v>0</v>
      </c>
      <c r="G8" s="21">
        <f>_xlfn.RANK.EQ(Tabelle2[[#This Row],[Summe Zeit]],Tabelle2[Summe Zeit],1)</f>
        <v>1</v>
      </c>
    </row>
    <row r="9" spans="1:7" x14ac:dyDescent="0.2">
      <c r="A9" s="19"/>
      <c r="B9" s="7"/>
      <c r="C9" s="7"/>
      <c r="D9" s="15"/>
      <c r="E9" s="15"/>
      <c r="F9" s="15">
        <f t="shared" si="0"/>
        <v>0</v>
      </c>
      <c r="G9" s="7">
        <f>_xlfn.RANK.EQ(Tabelle2[[#This Row],[Summe Zeit]],Tabelle2[Summe Zeit],1)</f>
        <v>1</v>
      </c>
    </row>
    <row r="10" spans="1:7" x14ac:dyDescent="0.2">
      <c r="A10" s="20"/>
      <c r="B10" s="9"/>
      <c r="C10" s="9"/>
      <c r="D10" s="17"/>
      <c r="E10" s="17"/>
      <c r="F10" s="18">
        <f t="shared" si="0"/>
        <v>0</v>
      </c>
      <c r="G10" s="21">
        <f>_xlfn.RANK.EQ(Tabelle2[[#This Row],[Summe Zeit]],Tabelle2[Summe Zeit],1)</f>
        <v>1</v>
      </c>
    </row>
    <row r="11" spans="1:7" x14ac:dyDescent="0.2">
      <c r="A11" s="19"/>
      <c r="B11" s="7"/>
      <c r="C11" s="7"/>
      <c r="D11" s="15"/>
      <c r="E11" s="15"/>
      <c r="F11" s="15">
        <f t="shared" si="0"/>
        <v>0</v>
      </c>
      <c r="G11" s="7">
        <f>_xlfn.RANK.EQ(Tabelle2[[#This Row],[Summe Zeit]],Tabelle2[Summe Zeit],1)</f>
        <v>1</v>
      </c>
    </row>
    <row r="12" spans="1:7" x14ac:dyDescent="0.2">
      <c r="A12" s="20"/>
      <c r="B12" s="9"/>
      <c r="C12" s="9"/>
      <c r="D12" s="17"/>
      <c r="E12" s="17"/>
      <c r="F12" s="18">
        <f t="shared" si="0"/>
        <v>0</v>
      </c>
      <c r="G12" s="21">
        <f>_xlfn.RANK.EQ(Tabelle2[[#This Row],[Summe Zeit]],Tabelle2[Summe Zeit],1)</f>
        <v>1</v>
      </c>
    </row>
    <row r="13" spans="1:7" x14ac:dyDescent="0.2">
      <c r="A13" s="19"/>
      <c r="B13" s="7"/>
      <c r="C13" s="7"/>
      <c r="D13" s="15"/>
      <c r="E13" s="15"/>
      <c r="F13" s="15">
        <f t="shared" si="0"/>
        <v>0</v>
      </c>
      <c r="G13" s="7">
        <f>_xlfn.RANK.EQ(Tabelle2[[#This Row],[Summe Zeit]],Tabelle2[Summe Zeit],1)</f>
        <v>1</v>
      </c>
    </row>
    <row r="14" spans="1:7" x14ac:dyDescent="0.2">
      <c r="A14" s="20"/>
      <c r="B14" s="9"/>
      <c r="C14" s="9"/>
      <c r="D14" s="17"/>
      <c r="E14" s="17"/>
      <c r="F14" s="18">
        <f t="shared" ref="F14:F18" si="1">SUM(D14:E14)</f>
        <v>0</v>
      </c>
      <c r="G14" s="21">
        <f>_xlfn.RANK.EQ(Tabelle2[[#This Row],[Summe Zeit]],Tabelle2[Summe Zeit],1)</f>
        <v>1</v>
      </c>
    </row>
    <row r="15" spans="1:7" x14ac:dyDescent="0.2">
      <c r="A15" s="19"/>
      <c r="B15" s="7"/>
      <c r="C15" s="7"/>
      <c r="D15" s="15"/>
      <c r="E15" s="15"/>
      <c r="F15" s="15">
        <f t="shared" si="1"/>
        <v>0</v>
      </c>
      <c r="G15" s="7">
        <f>_xlfn.RANK.EQ(Tabelle2[[#This Row],[Summe Zeit]],Tabelle2[Summe Zeit],1)</f>
        <v>1</v>
      </c>
    </row>
    <row r="16" spans="1:7" x14ac:dyDescent="0.2">
      <c r="A16" s="20"/>
      <c r="B16" s="9"/>
      <c r="C16" s="9"/>
      <c r="D16" s="17"/>
      <c r="E16" s="17"/>
      <c r="F16" s="18">
        <f t="shared" si="1"/>
        <v>0</v>
      </c>
      <c r="G16" s="21">
        <f>_xlfn.RANK.EQ(Tabelle2[[#This Row],[Summe Zeit]],Tabelle2[Summe Zeit],1)</f>
        <v>1</v>
      </c>
    </row>
    <row r="17" spans="1:7" x14ac:dyDescent="0.2">
      <c r="A17" s="19"/>
      <c r="B17" s="7"/>
      <c r="C17" s="7"/>
      <c r="D17" s="15"/>
      <c r="E17" s="15"/>
      <c r="F17" s="15">
        <f t="shared" si="1"/>
        <v>0</v>
      </c>
      <c r="G17" s="7">
        <f>_xlfn.RANK.EQ(Tabelle2[[#This Row],[Summe Zeit]],Tabelle2[Summe Zeit],1)</f>
        <v>1</v>
      </c>
    </row>
    <row r="18" spans="1:7" x14ac:dyDescent="0.2">
      <c r="A18" s="20"/>
      <c r="B18" s="9"/>
      <c r="C18" s="9"/>
      <c r="D18" s="17"/>
      <c r="E18" s="17"/>
      <c r="F18" s="18">
        <f t="shared" si="1"/>
        <v>0</v>
      </c>
      <c r="G18" s="21">
        <f>_xlfn.RANK.EQ(Tabelle2[[#This Row],[Summe Zeit]],Tabelle2[Summe Zeit],1)</f>
        <v>1</v>
      </c>
    </row>
    <row r="19" spans="1:7" x14ac:dyDescent="0.2">
      <c r="A19" s="19"/>
      <c r="B19" s="7"/>
      <c r="C19" s="7"/>
      <c r="D19" s="15"/>
      <c r="E19" s="15"/>
      <c r="F19" s="15">
        <f t="shared" ref="F19:F50" si="2">SUM(D19:E19)</f>
        <v>0</v>
      </c>
      <c r="G19" s="7">
        <f>_xlfn.RANK.EQ(Tabelle2[[#This Row],[Summe Zeit]],Tabelle2[Summe Zeit],1)</f>
        <v>1</v>
      </c>
    </row>
    <row r="20" spans="1:7" x14ac:dyDescent="0.2">
      <c r="A20" s="20"/>
      <c r="B20" s="9"/>
      <c r="C20" s="9"/>
      <c r="D20" s="17"/>
      <c r="E20" s="17"/>
      <c r="F20" s="18">
        <f t="shared" si="2"/>
        <v>0</v>
      </c>
      <c r="G20" s="21">
        <f>_xlfn.RANK.EQ(Tabelle2[[#This Row],[Summe Zeit]],Tabelle2[Summe Zeit],1)</f>
        <v>1</v>
      </c>
    </row>
    <row r="21" spans="1:7" x14ac:dyDescent="0.2">
      <c r="A21" s="19"/>
      <c r="B21" s="7"/>
      <c r="C21" s="7"/>
      <c r="D21" s="15"/>
      <c r="E21" s="15"/>
      <c r="F21" s="15">
        <f t="shared" si="2"/>
        <v>0</v>
      </c>
      <c r="G21" s="7">
        <f>_xlfn.RANK.EQ(Tabelle2[[#This Row],[Summe Zeit]],Tabelle2[Summe Zeit],1)</f>
        <v>1</v>
      </c>
    </row>
    <row r="22" spans="1:7" x14ac:dyDescent="0.2">
      <c r="A22" s="20"/>
      <c r="B22" s="9"/>
      <c r="C22" s="9"/>
      <c r="D22" s="17"/>
      <c r="E22" s="17"/>
      <c r="F22" s="18">
        <f t="shared" si="2"/>
        <v>0</v>
      </c>
      <c r="G22" s="21">
        <f>_xlfn.RANK.EQ(Tabelle2[[#This Row],[Summe Zeit]],Tabelle2[Summe Zeit],1)</f>
        <v>1</v>
      </c>
    </row>
    <row r="23" spans="1:7" x14ac:dyDescent="0.2">
      <c r="A23" s="19"/>
      <c r="B23" s="7"/>
      <c r="C23" s="7"/>
      <c r="D23" s="15"/>
      <c r="E23" s="15"/>
      <c r="F23" s="15">
        <f t="shared" si="2"/>
        <v>0</v>
      </c>
      <c r="G23" s="7">
        <f>_xlfn.RANK.EQ(Tabelle2[[#This Row],[Summe Zeit]],Tabelle2[Summe Zeit],1)</f>
        <v>1</v>
      </c>
    </row>
    <row r="24" spans="1:7" x14ac:dyDescent="0.2">
      <c r="A24" s="20"/>
      <c r="B24" s="9"/>
      <c r="C24" s="9"/>
      <c r="D24" s="17"/>
      <c r="E24" s="17"/>
      <c r="F24" s="18">
        <f t="shared" si="2"/>
        <v>0</v>
      </c>
      <c r="G24" s="21">
        <f>_xlfn.RANK.EQ(Tabelle2[[#This Row],[Summe Zeit]],Tabelle2[Summe Zeit],1)</f>
        <v>1</v>
      </c>
    </row>
    <row r="25" spans="1:7" x14ac:dyDescent="0.2">
      <c r="A25" s="19"/>
      <c r="B25" s="7"/>
      <c r="C25" s="7"/>
      <c r="D25" s="15"/>
      <c r="E25" s="15"/>
      <c r="F25" s="15">
        <f t="shared" si="2"/>
        <v>0</v>
      </c>
      <c r="G25" s="7">
        <f>_xlfn.RANK.EQ(Tabelle2[[#This Row],[Summe Zeit]],Tabelle2[Summe Zeit],1)</f>
        <v>1</v>
      </c>
    </row>
    <row r="26" spans="1:7" x14ac:dyDescent="0.2">
      <c r="A26" s="20"/>
      <c r="B26" s="9"/>
      <c r="C26" s="9"/>
      <c r="D26" s="17"/>
      <c r="E26" s="17"/>
      <c r="F26" s="18">
        <f t="shared" si="2"/>
        <v>0</v>
      </c>
      <c r="G26" s="21">
        <f>_xlfn.RANK.EQ(Tabelle2[[#This Row],[Summe Zeit]],Tabelle2[Summe Zeit],1)</f>
        <v>1</v>
      </c>
    </row>
    <row r="27" spans="1:7" x14ac:dyDescent="0.2">
      <c r="A27" s="19"/>
      <c r="B27" s="7"/>
      <c r="C27" s="7"/>
      <c r="D27" s="15"/>
      <c r="E27" s="15"/>
      <c r="F27" s="15">
        <f t="shared" si="2"/>
        <v>0</v>
      </c>
      <c r="G27" s="7">
        <f>_xlfn.RANK.EQ(Tabelle2[[#This Row],[Summe Zeit]],Tabelle2[Summe Zeit],1)</f>
        <v>1</v>
      </c>
    </row>
    <row r="28" spans="1:7" x14ac:dyDescent="0.2">
      <c r="A28" s="20"/>
      <c r="B28" s="9"/>
      <c r="C28" s="9"/>
      <c r="D28" s="17"/>
      <c r="E28" s="17"/>
      <c r="F28" s="18">
        <f t="shared" si="2"/>
        <v>0</v>
      </c>
      <c r="G28" s="21">
        <f>_xlfn.RANK.EQ(Tabelle2[[#This Row],[Summe Zeit]],Tabelle2[Summe Zeit],1)</f>
        <v>1</v>
      </c>
    </row>
    <row r="29" spans="1:7" x14ac:dyDescent="0.2">
      <c r="A29" s="19"/>
      <c r="B29" s="7"/>
      <c r="C29" s="7"/>
      <c r="D29" s="15"/>
      <c r="E29" s="15"/>
      <c r="F29" s="15">
        <f t="shared" si="2"/>
        <v>0</v>
      </c>
      <c r="G29" s="7">
        <f>_xlfn.RANK.EQ(Tabelle2[[#This Row],[Summe Zeit]],Tabelle2[Summe Zeit],1)</f>
        <v>1</v>
      </c>
    </row>
    <row r="30" spans="1:7" x14ac:dyDescent="0.2">
      <c r="A30" s="20"/>
      <c r="B30" s="9"/>
      <c r="C30" s="9"/>
      <c r="D30" s="17"/>
      <c r="E30" s="17"/>
      <c r="F30" s="18">
        <f t="shared" si="2"/>
        <v>0</v>
      </c>
      <c r="G30" s="21">
        <f>_xlfn.RANK.EQ(Tabelle2[[#This Row],[Summe Zeit]],Tabelle2[Summe Zeit],1)</f>
        <v>1</v>
      </c>
    </row>
    <row r="31" spans="1:7" x14ac:dyDescent="0.2">
      <c r="A31" s="19"/>
      <c r="B31" s="7"/>
      <c r="C31" s="7"/>
      <c r="D31" s="15"/>
      <c r="E31" s="15"/>
      <c r="F31" s="15">
        <f t="shared" si="2"/>
        <v>0</v>
      </c>
      <c r="G31" s="7">
        <f>_xlfn.RANK.EQ(Tabelle2[[#This Row],[Summe Zeit]],Tabelle2[Summe Zeit],1)</f>
        <v>1</v>
      </c>
    </row>
    <row r="32" spans="1:7" x14ac:dyDescent="0.2">
      <c r="A32" s="20"/>
      <c r="B32" s="9"/>
      <c r="C32" s="9"/>
      <c r="D32" s="17"/>
      <c r="E32" s="17"/>
      <c r="F32" s="18">
        <f t="shared" si="2"/>
        <v>0</v>
      </c>
      <c r="G32" s="21">
        <f>_xlfn.RANK.EQ(Tabelle2[[#This Row],[Summe Zeit]],Tabelle2[Summe Zeit],1)</f>
        <v>1</v>
      </c>
    </row>
    <row r="33" spans="1:7" x14ac:dyDescent="0.2">
      <c r="A33" s="19"/>
      <c r="B33" s="7"/>
      <c r="C33" s="7"/>
      <c r="D33" s="15"/>
      <c r="E33" s="15"/>
      <c r="F33" s="15">
        <f t="shared" si="2"/>
        <v>0</v>
      </c>
      <c r="G33" s="7">
        <f>_xlfn.RANK.EQ(Tabelle2[[#This Row],[Summe Zeit]],Tabelle2[Summe Zeit],1)</f>
        <v>1</v>
      </c>
    </row>
    <row r="34" spans="1:7" x14ac:dyDescent="0.2">
      <c r="A34" s="20"/>
      <c r="B34" s="9"/>
      <c r="C34" s="9"/>
      <c r="D34" s="17"/>
      <c r="E34" s="17"/>
      <c r="F34" s="18">
        <f t="shared" si="2"/>
        <v>0</v>
      </c>
      <c r="G34" s="21">
        <f>_xlfn.RANK.EQ(Tabelle2[[#This Row],[Summe Zeit]],Tabelle2[Summe Zeit],1)</f>
        <v>1</v>
      </c>
    </row>
    <row r="35" spans="1:7" x14ac:dyDescent="0.2">
      <c r="A35" s="19"/>
      <c r="B35" s="7"/>
      <c r="C35" s="7"/>
      <c r="D35" s="15"/>
      <c r="E35" s="15"/>
      <c r="F35" s="15">
        <f t="shared" si="2"/>
        <v>0</v>
      </c>
      <c r="G35" s="7">
        <f>_xlfn.RANK.EQ(Tabelle2[[#This Row],[Summe Zeit]],Tabelle2[Summe Zeit],1)</f>
        <v>1</v>
      </c>
    </row>
    <row r="36" spans="1:7" x14ac:dyDescent="0.2">
      <c r="A36" s="20"/>
      <c r="B36" s="9"/>
      <c r="C36" s="9"/>
      <c r="D36" s="17"/>
      <c r="E36" s="17"/>
      <c r="F36" s="18">
        <f t="shared" si="2"/>
        <v>0</v>
      </c>
      <c r="G36" s="21">
        <f>_xlfn.RANK.EQ(Tabelle2[[#This Row],[Summe Zeit]],Tabelle2[Summe Zeit],1)</f>
        <v>1</v>
      </c>
    </row>
    <row r="37" spans="1:7" x14ac:dyDescent="0.2">
      <c r="A37" s="19"/>
      <c r="B37" s="7"/>
      <c r="C37" s="7"/>
      <c r="D37" s="15"/>
      <c r="E37" s="15"/>
      <c r="F37" s="15">
        <f t="shared" si="2"/>
        <v>0</v>
      </c>
      <c r="G37" s="7">
        <f>_xlfn.RANK.EQ(Tabelle2[[#This Row],[Summe Zeit]],Tabelle2[Summe Zeit],1)</f>
        <v>1</v>
      </c>
    </row>
    <row r="38" spans="1:7" x14ac:dyDescent="0.2">
      <c r="A38" s="20"/>
      <c r="B38" s="9"/>
      <c r="C38" s="9"/>
      <c r="D38" s="17"/>
      <c r="E38" s="17"/>
      <c r="F38" s="18">
        <f t="shared" si="2"/>
        <v>0</v>
      </c>
      <c r="G38" s="21">
        <f>_xlfn.RANK.EQ(Tabelle2[[#This Row],[Summe Zeit]],Tabelle2[Summe Zeit],1)</f>
        <v>1</v>
      </c>
    </row>
    <row r="39" spans="1:7" x14ac:dyDescent="0.2">
      <c r="A39" s="19"/>
      <c r="B39" s="7"/>
      <c r="C39" s="7"/>
      <c r="D39" s="15"/>
      <c r="E39" s="15"/>
      <c r="F39" s="15">
        <f t="shared" si="2"/>
        <v>0</v>
      </c>
      <c r="G39" s="7">
        <f>_xlfn.RANK.EQ(Tabelle2[[#This Row],[Summe Zeit]],Tabelle2[Summe Zeit],1)</f>
        <v>1</v>
      </c>
    </row>
    <row r="40" spans="1:7" x14ac:dyDescent="0.2">
      <c r="A40" s="20"/>
      <c r="B40" s="9"/>
      <c r="C40" s="9"/>
      <c r="D40" s="17"/>
      <c r="E40" s="17"/>
      <c r="F40" s="18">
        <f t="shared" si="2"/>
        <v>0</v>
      </c>
      <c r="G40" s="21">
        <f>_xlfn.RANK.EQ(Tabelle2[[#This Row],[Summe Zeit]],Tabelle2[Summe Zeit],1)</f>
        <v>1</v>
      </c>
    </row>
    <row r="41" spans="1:7" x14ac:dyDescent="0.2">
      <c r="A41" s="19"/>
      <c r="B41" s="7"/>
      <c r="C41" s="7"/>
      <c r="D41" s="15"/>
      <c r="E41" s="15"/>
      <c r="F41" s="15">
        <f t="shared" si="2"/>
        <v>0</v>
      </c>
      <c r="G41" s="7">
        <f>_xlfn.RANK.EQ(Tabelle2[[#This Row],[Summe Zeit]],Tabelle2[Summe Zeit],1)</f>
        <v>1</v>
      </c>
    </row>
    <row r="42" spans="1:7" x14ac:dyDescent="0.2">
      <c r="A42" s="20"/>
      <c r="B42" s="9"/>
      <c r="C42" s="9"/>
      <c r="D42" s="17"/>
      <c r="E42" s="17"/>
      <c r="F42" s="18">
        <f t="shared" si="2"/>
        <v>0</v>
      </c>
      <c r="G42" s="21">
        <f>_xlfn.RANK.EQ(Tabelle2[[#This Row],[Summe Zeit]],Tabelle2[Summe Zeit],1)</f>
        <v>1</v>
      </c>
    </row>
    <row r="43" spans="1:7" x14ac:dyDescent="0.2">
      <c r="A43" s="19"/>
      <c r="B43" s="7"/>
      <c r="C43" s="7"/>
      <c r="D43" s="15"/>
      <c r="E43" s="15"/>
      <c r="F43" s="15">
        <f t="shared" si="2"/>
        <v>0</v>
      </c>
      <c r="G43" s="7">
        <f>_xlfn.RANK.EQ(Tabelle2[[#This Row],[Summe Zeit]],Tabelle2[Summe Zeit],1)</f>
        <v>1</v>
      </c>
    </row>
    <row r="44" spans="1:7" x14ac:dyDescent="0.2">
      <c r="A44" s="20"/>
      <c r="B44" s="9"/>
      <c r="C44" s="9"/>
      <c r="D44" s="17"/>
      <c r="E44" s="17"/>
      <c r="F44" s="18">
        <f t="shared" si="2"/>
        <v>0</v>
      </c>
      <c r="G44" s="21">
        <f>_xlfn.RANK.EQ(Tabelle2[[#This Row],[Summe Zeit]],Tabelle2[Summe Zeit],1)</f>
        <v>1</v>
      </c>
    </row>
    <row r="45" spans="1:7" x14ac:dyDescent="0.2">
      <c r="A45" s="19"/>
      <c r="B45" s="7"/>
      <c r="C45" s="7"/>
      <c r="D45" s="15"/>
      <c r="E45" s="15"/>
      <c r="F45" s="15">
        <f t="shared" si="2"/>
        <v>0</v>
      </c>
      <c r="G45" s="7">
        <f>_xlfn.RANK.EQ(Tabelle2[[#This Row],[Summe Zeit]],Tabelle2[Summe Zeit],1)</f>
        <v>1</v>
      </c>
    </row>
    <row r="46" spans="1:7" x14ac:dyDescent="0.2">
      <c r="A46" s="20"/>
      <c r="B46" s="9"/>
      <c r="C46" s="9"/>
      <c r="D46" s="17"/>
      <c r="E46" s="17"/>
      <c r="F46" s="18">
        <f t="shared" si="2"/>
        <v>0</v>
      </c>
      <c r="G46" s="21">
        <f>_xlfn.RANK.EQ(Tabelle2[[#This Row],[Summe Zeit]],Tabelle2[Summe Zeit],1)</f>
        <v>1</v>
      </c>
    </row>
    <row r="47" spans="1:7" x14ac:dyDescent="0.2">
      <c r="A47" s="19"/>
      <c r="B47" s="7"/>
      <c r="C47" s="7"/>
      <c r="D47" s="15"/>
      <c r="E47" s="15"/>
      <c r="F47" s="15">
        <f t="shared" si="2"/>
        <v>0</v>
      </c>
      <c r="G47" s="7">
        <f>_xlfn.RANK.EQ(Tabelle2[[#This Row],[Summe Zeit]],Tabelle2[Summe Zeit],1)</f>
        <v>1</v>
      </c>
    </row>
    <row r="48" spans="1:7" x14ac:dyDescent="0.2">
      <c r="A48" s="20"/>
      <c r="B48" s="9"/>
      <c r="C48" s="9"/>
      <c r="D48" s="17"/>
      <c r="E48" s="17"/>
      <c r="F48" s="18">
        <f t="shared" si="2"/>
        <v>0</v>
      </c>
      <c r="G48" s="21">
        <f>_xlfn.RANK.EQ(Tabelle2[[#This Row],[Summe Zeit]],Tabelle2[Summe Zeit],1)</f>
        <v>1</v>
      </c>
    </row>
    <row r="49" spans="1:7" x14ac:dyDescent="0.2">
      <c r="A49" s="19"/>
      <c r="B49" s="7"/>
      <c r="C49" s="7"/>
      <c r="D49" s="15"/>
      <c r="E49" s="15"/>
      <c r="F49" s="15">
        <f t="shared" si="2"/>
        <v>0</v>
      </c>
      <c r="G49" s="7">
        <f>_xlfn.RANK.EQ(Tabelle2[[#This Row],[Summe Zeit]],Tabelle2[Summe Zeit],1)</f>
        <v>1</v>
      </c>
    </row>
    <row r="50" spans="1:7" x14ac:dyDescent="0.2">
      <c r="A50" s="20"/>
      <c r="B50" s="9"/>
      <c r="C50" s="9"/>
      <c r="D50" s="17"/>
      <c r="E50" s="17"/>
      <c r="F50" s="18">
        <f t="shared" si="2"/>
        <v>0</v>
      </c>
      <c r="G50" s="21">
        <f>_xlfn.RANK.EQ(Tabelle2[[#This Row],[Summe Zeit]],Tabelle2[Summe Zeit],1)</f>
        <v>1</v>
      </c>
    </row>
    <row r="51" spans="1:7" x14ac:dyDescent="0.2">
      <c r="A51" s="19"/>
      <c r="B51" s="7"/>
      <c r="C51" s="7"/>
      <c r="D51" s="15"/>
      <c r="E51" s="15"/>
      <c r="F51" s="15">
        <f t="shared" ref="F51:F81" si="3">SUM(D51:E51)</f>
        <v>0</v>
      </c>
      <c r="G51" s="7">
        <f>_xlfn.RANK.EQ(Tabelle2[[#This Row],[Summe Zeit]],Tabelle2[Summe Zeit],1)</f>
        <v>1</v>
      </c>
    </row>
    <row r="52" spans="1:7" x14ac:dyDescent="0.2">
      <c r="A52" s="20"/>
      <c r="B52" s="9"/>
      <c r="C52" s="9"/>
      <c r="D52" s="17"/>
      <c r="E52" s="17"/>
      <c r="F52" s="18">
        <f t="shared" si="3"/>
        <v>0</v>
      </c>
      <c r="G52" s="21">
        <f>_xlfn.RANK.EQ(Tabelle2[[#This Row],[Summe Zeit]],Tabelle2[Summe Zeit],1)</f>
        <v>1</v>
      </c>
    </row>
    <row r="53" spans="1:7" x14ac:dyDescent="0.2">
      <c r="A53" s="19"/>
      <c r="B53" s="7"/>
      <c r="C53" s="7"/>
      <c r="D53" s="15"/>
      <c r="E53" s="15"/>
      <c r="F53" s="15">
        <f t="shared" si="3"/>
        <v>0</v>
      </c>
      <c r="G53" s="7">
        <f>_xlfn.RANK.EQ(Tabelle2[[#This Row],[Summe Zeit]],Tabelle2[Summe Zeit],1)</f>
        <v>1</v>
      </c>
    </row>
    <row r="54" spans="1:7" x14ac:dyDescent="0.2">
      <c r="A54" s="20"/>
      <c r="B54" s="9"/>
      <c r="C54" s="9"/>
      <c r="D54" s="17"/>
      <c r="E54" s="17"/>
      <c r="F54" s="18">
        <f t="shared" si="3"/>
        <v>0</v>
      </c>
      <c r="G54" s="21">
        <f>_xlfn.RANK.EQ(Tabelle2[[#This Row],[Summe Zeit]],Tabelle2[Summe Zeit],1)</f>
        <v>1</v>
      </c>
    </row>
    <row r="55" spans="1:7" x14ac:dyDescent="0.2">
      <c r="A55" s="19"/>
      <c r="B55" s="7"/>
      <c r="C55" s="7"/>
      <c r="D55" s="15"/>
      <c r="E55" s="15"/>
      <c r="F55" s="15">
        <f t="shared" si="3"/>
        <v>0</v>
      </c>
      <c r="G55" s="7">
        <f>_xlfn.RANK.EQ(Tabelle2[[#This Row],[Summe Zeit]],Tabelle2[Summe Zeit],1)</f>
        <v>1</v>
      </c>
    </row>
    <row r="56" spans="1:7" x14ac:dyDescent="0.2">
      <c r="A56" s="20"/>
      <c r="B56" s="9"/>
      <c r="C56" s="9"/>
      <c r="D56" s="17"/>
      <c r="E56" s="17"/>
      <c r="F56" s="18">
        <f t="shared" si="3"/>
        <v>0</v>
      </c>
      <c r="G56" s="21">
        <f>_xlfn.RANK.EQ(Tabelle2[[#This Row],[Summe Zeit]],Tabelle2[Summe Zeit],1)</f>
        <v>1</v>
      </c>
    </row>
    <row r="57" spans="1:7" x14ac:dyDescent="0.2">
      <c r="A57" s="19"/>
      <c r="B57" s="7"/>
      <c r="C57" s="7"/>
      <c r="D57" s="15"/>
      <c r="E57" s="15"/>
      <c r="F57" s="15">
        <f t="shared" si="3"/>
        <v>0</v>
      </c>
      <c r="G57" s="7">
        <f>_xlfn.RANK.EQ(Tabelle2[[#This Row],[Summe Zeit]],Tabelle2[Summe Zeit],1)</f>
        <v>1</v>
      </c>
    </row>
    <row r="58" spans="1:7" x14ac:dyDescent="0.2">
      <c r="A58" s="20"/>
      <c r="B58" s="9"/>
      <c r="C58" s="9"/>
      <c r="D58" s="17"/>
      <c r="E58" s="17"/>
      <c r="F58" s="18">
        <f t="shared" si="3"/>
        <v>0</v>
      </c>
      <c r="G58" s="21">
        <f>_xlfn.RANK.EQ(Tabelle2[[#This Row],[Summe Zeit]],Tabelle2[Summe Zeit],1)</f>
        <v>1</v>
      </c>
    </row>
    <row r="59" spans="1:7" x14ac:dyDescent="0.2">
      <c r="A59" s="19"/>
      <c r="B59" s="7"/>
      <c r="C59" s="7"/>
      <c r="D59" s="15"/>
      <c r="E59" s="15"/>
      <c r="F59" s="15">
        <f t="shared" si="3"/>
        <v>0</v>
      </c>
      <c r="G59" s="7">
        <f>_xlfn.RANK.EQ(Tabelle2[[#This Row],[Summe Zeit]],Tabelle2[Summe Zeit],1)</f>
        <v>1</v>
      </c>
    </row>
    <row r="60" spans="1:7" x14ac:dyDescent="0.2">
      <c r="A60" s="20"/>
      <c r="B60" s="9"/>
      <c r="C60" s="9"/>
      <c r="D60" s="17"/>
      <c r="E60" s="17"/>
      <c r="F60" s="18">
        <f t="shared" si="3"/>
        <v>0</v>
      </c>
      <c r="G60" s="21">
        <f>_xlfn.RANK.EQ(Tabelle2[[#This Row],[Summe Zeit]],Tabelle2[Summe Zeit],1)</f>
        <v>1</v>
      </c>
    </row>
    <row r="61" spans="1:7" x14ac:dyDescent="0.2">
      <c r="A61" s="19"/>
      <c r="B61" s="7"/>
      <c r="C61" s="7"/>
      <c r="D61" s="15"/>
      <c r="E61" s="15"/>
      <c r="F61" s="15">
        <f t="shared" si="3"/>
        <v>0</v>
      </c>
      <c r="G61" s="7">
        <f>_xlfn.RANK.EQ(Tabelle2[[#This Row],[Summe Zeit]],Tabelle2[Summe Zeit],1)</f>
        <v>1</v>
      </c>
    </row>
    <row r="62" spans="1:7" x14ac:dyDescent="0.2">
      <c r="A62" s="20"/>
      <c r="B62" s="9"/>
      <c r="C62" s="9"/>
      <c r="D62" s="17"/>
      <c r="E62" s="17"/>
      <c r="F62" s="18">
        <f t="shared" si="3"/>
        <v>0</v>
      </c>
      <c r="G62" s="21">
        <f>_xlfn.RANK.EQ(Tabelle2[[#This Row],[Summe Zeit]],Tabelle2[Summe Zeit],1)</f>
        <v>1</v>
      </c>
    </row>
    <row r="63" spans="1:7" x14ac:dyDescent="0.2">
      <c r="A63" s="19"/>
      <c r="B63" s="7"/>
      <c r="C63" s="7"/>
      <c r="D63" s="15"/>
      <c r="E63" s="15"/>
      <c r="F63" s="15">
        <f t="shared" si="3"/>
        <v>0</v>
      </c>
      <c r="G63" s="7">
        <f>_xlfn.RANK.EQ(Tabelle2[[#This Row],[Summe Zeit]],Tabelle2[Summe Zeit],1)</f>
        <v>1</v>
      </c>
    </row>
    <row r="64" spans="1:7" x14ac:dyDescent="0.2">
      <c r="A64" s="20"/>
      <c r="B64" s="9"/>
      <c r="C64" s="9"/>
      <c r="D64" s="17"/>
      <c r="E64" s="17"/>
      <c r="F64" s="18">
        <f t="shared" si="3"/>
        <v>0</v>
      </c>
      <c r="G64" s="21">
        <f>_xlfn.RANK.EQ(Tabelle2[[#This Row],[Summe Zeit]],Tabelle2[Summe Zeit],1)</f>
        <v>1</v>
      </c>
    </row>
    <row r="65" spans="1:7" x14ac:dyDescent="0.2">
      <c r="A65" s="19"/>
      <c r="B65" s="7"/>
      <c r="C65" s="7"/>
      <c r="D65" s="15"/>
      <c r="E65" s="15"/>
      <c r="F65" s="15">
        <f t="shared" si="3"/>
        <v>0</v>
      </c>
      <c r="G65" s="7">
        <f>_xlfn.RANK.EQ(Tabelle2[[#This Row],[Summe Zeit]],Tabelle2[Summe Zeit],1)</f>
        <v>1</v>
      </c>
    </row>
    <row r="66" spans="1:7" x14ac:dyDescent="0.2">
      <c r="A66" s="20"/>
      <c r="B66" s="9"/>
      <c r="C66" s="9"/>
      <c r="D66" s="17"/>
      <c r="E66" s="17"/>
      <c r="F66" s="18">
        <f t="shared" si="3"/>
        <v>0</v>
      </c>
      <c r="G66" s="21">
        <f>_xlfn.RANK.EQ(Tabelle2[[#This Row],[Summe Zeit]],Tabelle2[Summe Zeit],1)</f>
        <v>1</v>
      </c>
    </row>
    <row r="67" spans="1:7" x14ac:dyDescent="0.2">
      <c r="A67" s="19"/>
      <c r="B67" s="7"/>
      <c r="C67" s="7"/>
      <c r="D67" s="15"/>
      <c r="E67" s="15"/>
      <c r="F67" s="15">
        <f t="shared" si="3"/>
        <v>0</v>
      </c>
      <c r="G67" s="7">
        <f>_xlfn.RANK.EQ(Tabelle2[[#This Row],[Summe Zeit]],Tabelle2[Summe Zeit],1)</f>
        <v>1</v>
      </c>
    </row>
    <row r="68" spans="1:7" x14ac:dyDescent="0.2">
      <c r="A68" s="20"/>
      <c r="B68" s="9"/>
      <c r="C68" s="9"/>
      <c r="D68" s="17"/>
      <c r="E68" s="17"/>
      <c r="F68" s="18">
        <f t="shared" si="3"/>
        <v>0</v>
      </c>
      <c r="G68" s="21">
        <f>_xlfn.RANK.EQ(Tabelle2[[#This Row],[Summe Zeit]],Tabelle2[Summe Zeit],1)</f>
        <v>1</v>
      </c>
    </row>
    <row r="69" spans="1:7" x14ac:dyDescent="0.2">
      <c r="A69" s="19"/>
      <c r="B69" s="7"/>
      <c r="C69" s="7"/>
      <c r="D69" s="15"/>
      <c r="E69" s="15"/>
      <c r="F69" s="15">
        <f t="shared" si="3"/>
        <v>0</v>
      </c>
      <c r="G69" s="7">
        <f>_xlfn.RANK.EQ(Tabelle2[[#This Row],[Summe Zeit]],Tabelle2[Summe Zeit],1)</f>
        <v>1</v>
      </c>
    </row>
    <row r="70" spans="1:7" x14ac:dyDescent="0.2">
      <c r="A70" s="20"/>
      <c r="B70" s="9"/>
      <c r="C70" s="9"/>
      <c r="D70" s="17"/>
      <c r="E70" s="17"/>
      <c r="F70" s="18">
        <f t="shared" si="3"/>
        <v>0</v>
      </c>
      <c r="G70" s="21">
        <f>_xlfn.RANK.EQ(Tabelle2[[#This Row],[Summe Zeit]],Tabelle2[Summe Zeit],1)</f>
        <v>1</v>
      </c>
    </row>
    <row r="71" spans="1:7" x14ac:dyDescent="0.2">
      <c r="A71" s="19"/>
      <c r="B71" s="7"/>
      <c r="C71" s="7"/>
      <c r="D71" s="15"/>
      <c r="E71" s="15"/>
      <c r="F71" s="15">
        <f t="shared" si="3"/>
        <v>0</v>
      </c>
      <c r="G71" s="7">
        <f>_xlfn.RANK.EQ(Tabelle2[[#This Row],[Summe Zeit]],Tabelle2[Summe Zeit],1)</f>
        <v>1</v>
      </c>
    </row>
    <row r="72" spans="1:7" x14ac:dyDescent="0.2">
      <c r="A72" s="20"/>
      <c r="B72" s="9"/>
      <c r="C72" s="9"/>
      <c r="D72" s="17"/>
      <c r="E72" s="17"/>
      <c r="F72" s="18">
        <f t="shared" si="3"/>
        <v>0</v>
      </c>
      <c r="G72" s="21">
        <f>_xlfn.RANK.EQ(Tabelle2[[#This Row],[Summe Zeit]],Tabelle2[Summe Zeit],1)</f>
        <v>1</v>
      </c>
    </row>
    <row r="73" spans="1:7" x14ac:dyDescent="0.2">
      <c r="A73" s="19"/>
      <c r="B73" s="7"/>
      <c r="C73" s="7"/>
      <c r="D73" s="15"/>
      <c r="E73" s="15"/>
      <c r="F73" s="15">
        <f t="shared" si="3"/>
        <v>0</v>
      </c>
      <c r="G73" s="7">
        <f>_xlfn.RANK.EQ(Tabelle2[[#This Row],[Summe Zeit]],Tabelle2[Summe Zeit],1)</f>
        <v>1</v>
      </c>
    </row>
    <row r="74" spans="1:7" x14ac:dyDescent="0.2">
      <c r="A74" s="20"/>
      <c r="B74" s="9"/>
      <c r="C74" s="9"/>
      <c r="D74" s="17"/>
      <c r="E74" s="17"/>
      <c r="F74" s="18">
        <f t="shared" si="3"/>
        <v>0</v>
      </c>
      <c r="G74" s="21">
        <f>_xlfn.RANK.EQ(Tabelle2[[#This Row],[Summe Zeit]],Tabelle2[Summe Zeit],1)</f>
        <v>1</v>
      </c>
    </row>
    <row r="75" spans="1:7" x14ac:dyDescent="0.2">
      <c r="A75" s="19"/>
      <c r="B75" s="7"/>
      <c r="C75" s="7"/>
      <c r="D75" s="15"/>
      <c r="E75" s="15"/>
      <c r="F75" s="15">
        <f t="shared" si="3"/>
        <v>0</v>
      </c>
      <c r="G75" s="7">
        <f>_xlfn.RANK.EQ(Tabelle2[[#This Row],[Summe Zeit]],Tabelle2[Summe Zeit],1)</f>
        <v>1</v>
      </c>
    </row>
    <row r="76" spans="1:7" x14ac:dyDescent="0.2">
      <c r="A76" s="20"/>
      <c r="B76" s="9"/>
      <c r="C76" s="9"/>
      <c r="D76" s="17"/>
      <c r="E76" s="17"/>
      <c r="F76" s="18">
        <f t="shared" si="3"/>
        <v>0</v>
      </c>
      <c r="G76" s="21">
        <f>_xlfn.RANK.EQ(Tabelle2[[#This Row],[Summe Zeit]],Tabelle2[Summe Zeit],1)</f>
        <v>1</v>
      </c>
    </row>
    <row r="77" spans="1:7" x14ac:dyDescent="0.2">
      <c r="A77" s="19"/>
      <c r="B77" s="7"/>
      <c r="C77" s="7"/>
      <c r="D77" s="15"/>
      <c r="E77" s="15"/>
      <c r="F77" s="15">
        <f t="shared" si="3"/>
        <v>0</v>
      </c>
      <c r="G77" s="7">
        <f>_xlfn.RANK.EQ(Tabelle2[[#This Row],[Summe Zeit]],Tabelle2[Summe Zeit],1)</f>
        <v>1</v>
      </c>
    </row>
    <row r="78" spans="1:7" x14ac:dyDescent="0.2">
      <c r="A78" s="20"/>
      <c r="B78" s="9"/>
      <c r="C78" s="9"/>
      <c r="D78" s="17"/>
      <c r="E78" s="17"/>
      <c r="F78" s="18">
        <f t="shared" si="3"/>
        <v>0</v>
      </c>
      <c r="G78" s="21">
        <f>_xlfn.RANK.EQ(Tabelle2[[#This Row],[Summe Zeit]],Tabelle2[Summe Zeit],1)</f>
        <v>1</v>
      </c>
    </row>
    <row r="79" spans="1:7" x14ac:dyDescent="0.2">
      <c r="A79" s="19"/>
      <c r="B79" s="7"/>
      <c r="C79" s="7"/>
      <c r="D79" s="15"/>
      <c r="E79" s="15"/>
      <c r="F79" s="15">
        <f t="shared" si="3"/>
        <v>0</v>
      </c>
      <c r="G79" s="7">
        <f>_xlfn.RANK.EQ(Tabelle2[[#This Row],[Summe Zeit]],Tabelle2[Summe Zeit],1)</f>
        <v>1</v>
      </c>
    </row>
    <row r="80" spans="1:7" x14ac:dyDescent="0.2">
      <c r="A80" s="20"/>
      <c r="B80" s="9"/>
      <c r="C80" s="9"/>
      <c r="D80" s="17"/>
      <c r="E80" s="17"/>
      <c r="F80" s="18">
        <f t="shared" si="3"/>
        <v>0</v>
      </c>
      <c r="G80" s="21">
        <f>_xlfn.RANK.EQ(Tabelle2[[#This Row],[Summe Zeit]],Tabelle2[Summe Zeit],1)</f>
        <v>1</v>
      </c>
    </row>
    <row r="81" spans="1:7" x14ac:dyDescent="0.2">
      <c r="A81" s="19"/>
      <c r="B81" s="7"/>
      <c r="C81" s="7"/>
      <c r="D81" s="15"/>
      <c r="E81" s="15"/>
      <c r="F81" s="15">
        <f t="shared" si="3"/>
        <v>0</v>
      </c>
      <c r="G81" s="7">
        <f>_xlfn.RANK.EQ(Tabelle2[[#This Row],[Summe Zeit]],Tabelle2[Summe Zeit],1)</f>
        <v>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C30C2-5919-43E3-917C-6855DDD095D5}">
  <sheetPr>
    <tabColor theme="9" tint="0.39997558519241921"/>
  </sheetPr>
  <dimension ref="A1:G39"/>
  <sheetViews>
    <sheetView workbookViewId="0">
      <selection activeCell="K37" sqref="K37"/>
    </sheetView>
  </sheetViews>
  <sheetFormatPr baseColWidth="10" defaultRowHeight="14.25" x14ac:dyDescent="0.2"/>
  <cols>
    <col min="1" max="1" width="14.125" customWidth="1"/>
    <col min="2" max="2" width="19.625" customWidth="1"/>
    <col min="3" max="3" width="13" customWidth="1"/>
    <col min="6" max="6" width="13" customWidth="1"/>
  </cols>
  <sheetData>
    <row r="1" spans="1:7" ht="27" customHeight="1" x14ac:dyDescent="0.2">
      <c r="A1" s="3" t="s">
        <v>19</v>
      </c>
      <c r="D1" t="s">
        <v>9</v>
      </c>
    </row>
    <row r="2" spans="1:7" ht="15" x14ac:dyDescent="0.2">
      <c r="A2" s="22" t="s">
        <v>13</v>
      </c>
      <c r="B2" s="22" t="s">
        <v>4</v>
      </c>
      <c r="C2" s="22" t="s">
        <v>0</v>
      </c>
      <c r="D2" s="22" t="s">
        <v>1</v>
      </c>
      <c r="E2" s="22" t="s">
        <v>2</v>
      </c>
      <c r="F2" s="22" t="s">
        <v>3</v>
      </c>
      <c r="G2" s="22" t="s">
        <v>5</v>
      </c>
    </row>
    <row r="3" spans="1:7" x14ac:dyDescent="0.2">
      <c r="A3" s="19"/>
      <c r="B3" s="7"/>
      <c r="C3" s="7"/>
      <c r="D3" s="15"/>
      <c r="E3" s="15"/>
      <c r="F3" s="15">
        <f t="shared" ref="F3:F13" si="0">SUM(D3:E3)</f>
        <v>0</v>
      </c>
      <c r="G3" s="7">
        <f>_xlfn.RANK.EQ(Tabelle3[[#This Row],[Summe Zeit]],Tabelle3[Summe Zeit],1)</f>
        <v>1</v>
      </c>
    </row>
    <row r="4" spans="1:7" x14ac:dyDescent="0.2">
      <c r="A4" s="20"/>
      <c r="B4" s="9"/>
      <c r="C4" s="9"/>
      <c r="D4" s="17"/>
      <c r="E4" s="17"/>
      <c r="F4" s="17">
        <f t="shared" si="0"/>
        <v>0</v>
      </c>
      <c r="G4" s="21">
        <f>_xlfn.RANK.EQ(Tabelle3[[#This Row],[Summe Zeit]],Tabelle3[Summe Zeit],1)</f>
        <v>1</v>
      </c>
    </row>
    <row r="5" spans="1:7" x14ac:dyDescent="0.2">
      <c r="A5" s="19"/>
      <c r="B5" s="7"/>
      <c r="C5" s="7"/>
      <c r="D5" s="15"/>
      <c r="E5" s="15"/>
      <c r="F5" s="15">
        <f t="shared" si="0"/>
        <v>0</v>
      </c>
      <c r="G5" s="7">
        <f>_xlfn.RANK.EQ(Tabelle3[[#This Row],[Summe Zeit]],Tabelle3[Summe Zeit],1)</f>
        <v>1</v>
      </c>
    </row>
    <row r="6" spans="1:7" x14ac:dyDescent="0.2">
      <c r="A6" s="20"/>
      <c r="B6" s="9"/>
      <c r="C6" s="9"/>
      <c r="D6" s="17"/>
      <c r="E6" s="17"/>
      <c r="F6" s="17">
        <f t="shared" si="0"/>
        <v>0</v>
      </c>
      <c r="G6" s="21">
        <f>_xlfn.RANK.EQ(Tabelle3[[#This Row],[Summe Zeit]],Tabelle3[Summe Zeit],1)</f>
        <v>1</v>
      </c>
    </row>
    <row r="7" spans="1:7" x14ac:dyDescent="0.2">
      <c r="A7" s="19"/>
      <c r="B7" s="7"/>
      <c r="C7" s="7"/>
      <c r="D7" s="15"/>
      <c r="E7" s="15"/>
      <c r="F7" s="15">
        <f t="shared" si="0"/>
        <v>0</v>
      </c>
      <c r="G7" s="7">
        <f>_xlfn.RANK.EQ(Tabelle3[[#This Row],[Summe Zeit]],Tabelle3[Summe Zeit],1)</f>
        <v>1</v>
      </c>
    </row>
    <row r="8" spans="1:7" x14ac:dyDescent="0.2">
      <c r="A8" s="20"/>
      <c r="B8" s="9"/>
      <c r="C8" s="9"/>
      <c r="D8" s="17"/>
      <c r="E8" s="17"/>
      <c r="F8" s="17">
        <f t="shared" si="0"/>
        <v>0</v>
      </c>
      <c r="G8" s="21">
        <f>_xlfn.RANK.EQ(Tabelle3[[#This Row],[Summe Zeit]],Tabelle3[Summe Zeit],1)</f>
        <v>1</v>
      </c>
    </row>
    <row r="9" spans="1:7" x14ac:dyDescent="0.2">
      <c r="A9" s="19"/>
      <c r="B9" s="7"/>
      <c r="C9" s="7"/>
      <c r="D9" s="15"/>
      <c r="E9" s="15"/>
      <c r="F9" s="15">
        <f t="shared" si="0"/>
        <v>0</v>
      </c>
      <c r="G9" s="7">
        <f>_xlfn.RANK.EQ(Tabelle3[[#This Row],[Summe Zeit]],Tabelle3[Summe Zeit],1)</f>
        <v>1</v>
      </c>
    </row>
    <row r="10" spans="1:7" x14ac:dyDescent="0.2">
      <c r="A10" s="20"/>
      <c r="B10" s="9"/>
      <c r="C10" s="9"/>
      <c r="D10" s="17"/>
      <c r="E10" s="17"/>
      <c r="F10" s="17">
        <f t="shared" si="0"/>
        <v>0</v>
      </c>
      <c r="G10" s="21">
        <f>_xlfn.RANK.EQ(Tabelle3[[#This Row],[Summe Zeit]],Tabelle3[Summe Zeit],1)</f>
        <v>1</v>
      </c>
    </row>
    <row r="11" spans="1:7" x14ac:dyDescent="0.2">
      <c r="A11" s="19"/>
      <c r="B11" s="7"/>
      <c r="C11" s="7"/>
      <c r="D11" s="15"/>
      <c r="E11" s="15"/>
      <c r="F11" s="15">
        <f t="shared" si="0"/>
        <v>0</v>
      </c>
      <c r="G11" s="7">
        <f>_xlfn.RANK.EQ(Tabelle3[[#This Row],[Summe Zeit]],Tabelle3[Summe Zeit],1)</f>
        <v>1</v>
      </c>
    </row>
    <row r="12" spans="1:7" x14ac:dyDescent="0.2">
      <c r="A12" s="20"/>
      <c r="B12" s="9"/>
      <c r="C12" s="9"/>
      <c r="D12" s="17"/>
      <c r="E12" s="17"/>
      <c r="F12" s="17">
        <f t="shared" si="0"/>
        <v>0</v>
      </c>
      <c r="G12" s="21">
        <f>_xlfn.RANK.EQ(Tabelle3[[#This Row],[Summe Zeit]],Tabelle3[Summe Zeit],1)</f>
        <v>1</v>
      </c>
    </row>
    <row r="13" spans="1:7" x14ac:dyDescent="0.2">
      <c r="A13" s="23"/>
      <c r="B13" s="24"/>
      <c r="C13" s="24"/>
      <c r="D13" s="25"/>
      <c r="E13" s="25"/>
      <c r="F13" s="25">
        <f t="shared" si="0"/>
        <v>0</v>
      </c>
      <c r="G13" s="24">
        <f>_xlfn.RANK.EQ(Tabelle3[[#This Row],[Summe Zeit]],Tabelle3[Summe Zeit],1)</f>
        <v>1</v>
      </c>
    </row>
    <row r="14" spans="1:7" x14ac:dyDescent="0.2">
      <c r="A14" s="30"/>
      <c r="B14" s="21"/>
      <c r="C14" s="21"/>
      <c r="D14" s="18"/>
      <c r="E14" s="18"/>
      <c r="F14" s="18">
        <f t="shared" ref="F14:F39" si="1">SUM(D14:E14)</f>
        <v>0</v>
      </c>
      <c r="G14" s="31">
        <f>_xlfn.RANK.EQ(Tabelle3[[#This Row],[Summe Zeit]],Tabelle3[Summe Zeit],1)</f>
        <v>1</v>
      </c>
    </row>
    <row r="15" spans="1:7" x14ac:dyDescent="0.2">
      <c r="A15" s="19"/>
      <c r="B15" s="7"/>
      <c r="C15" s="7"/>
      <c r="D15" s="15"/>
      <c r="E15" s="15"/>
      <c r="F15" s="15">
        <f t="shared" si="1"/>
        <v>0</v>
      </c>
      <c r="G15" s="28">
        <f>_xlfn.RANK.EQ(Tabelle3[[#This Row],[Summe Zeit]],Tabelle3[Summe Zeit],1)</f>
        <v>1</v>
      </c>
    </row>
    <row r="16" spans="1:7" s="32" customFormat="1" x14ac:dyDescent="0.2">
      <c r="A16" s="30"/>
      <c r="B16" s="21"/>
      <c r="C16" s="21"/>
      <c r="D16" s="18"/>
      <c r="E16" s="18"/>
      <c r="F16" s="18">
        <f t="shared" si="1"/>
        <v>0</v>
      </c>
      <c r="G16" s="31">
        <f>_xlfn.RANK.EQ(Tabelle3[[#This Row],[Summe Zeit]],Tabelle3[Summe Zeit],1)</f>
        <v>1</v>
      </c>
    </row>
    <row r="17" spans="1:7" x14ac:dyDescent="0.2">
      <c r="A17" s="19"/>
      <c r="B17" s="7"/>
      <c r="C17" s="7"/>
      <c r="D17" s="15"/>
      <c r="E17" s="15"/>
      <c r="F17" s="15">
        <f t="shared" si="1"/>
        <v>0</v>
      </c>
      <c r="G17" s="28">
        <f>_xlfn.RANK.EQ(Tabelle3[[#This Row],[Summe Zeit]],Tabelle3[Summe Zeit],1)</f>
        <v>1</v>
      </c>
    </row>
    <row r="18" spans="1:7" s="32" customFormat="1" x14ac:dyDescent="0.2">
      <c r="A18" s="30"/>
      <c r="B18" s="21"/>
      <c r="C18" s="21"/>
      <c r="D18" s="18"/>
      <c r="E18" s="18"/>
      <c r="F18" s="18">
        <f t="shared" si="1"/>
        <v>0</v>
      </c>
      <c r="G18" s="31">
        <f>_xlfn.RANK.EQ(Tabelle3[[#This Row],[Summe Zeit]],Tabelle3[Summe Zeit],1)</f>
        <v>1</v>
      </c>
    </row>
    <row r="19" spans="1:7" x14ac:dyDescent="0.2">
      <c r="A19" s="19"/>
      <c r="B19" s="7"/>
      <c r="C19" s="7"/>
      <c r="D19" s="15"/>
      <c r="E19" s="15"/>
      <c r="F19" s="15">
        <f t="shared" si="1"/>
        <v>0</v>
      </c>
      <c r="G19" s="28">
        <f>_xlfn.RANK.EQ(Tabelle3[[#This Row],[Summe Zeit]],Tabelle3[Summe Zeit],1)</f>
        <v>1</v>
      </c>
    </row>
    <row r="20" spans="1:7" s="32" customFormat="1" x14ac:dyDescent="0.2">
      <c r="A20" s="30"/>
      <c r="B20" s="21"/>
      <c r="C20" s="21"/>
      <c r="D20" s="18"/>
      <c r="E20" s="18"/>
      <c r="F20" s="18">
        <f t="shared" si="1"/>
        <v>0</v>
      </c>
      <c r="G20" s="31">
        <f>_xlfn.RANK.EQ(Tabelle3[[#This Row],[Summe Zeit]],Tabelle3[Summe Zeit],1)</f>
        <v>1</v>
      </c>
    </row>
    <row r="21" spans="1:7" x14ac:dyDescent="0.2">
      <c r="A21" s="19"/>
      <c r="B21" s="7"/>
      <c r="C21" s="7"/>
      <c r="D21" s="15"/>
      <c r="E21" s="15"/>
      <c r="F21" s="15">
        <f t="shared" si="1"/>
        <v>0</v>
      </c>
      <c r="G21" s="28">
        <f>_xlfn.RANK.EQ(Tabelle3[[#This Row],[Summe Zeit]],Tabelle3[Summe Zeit],1)</f>
        <v>1</v>
      </c>
    </row>
    <row r="22" spans="1:7" s="32" customFormat="1" x14ac:dyDescent="0.2">
      <c r="A22" s="30"/>
      <c r="B22" s="21"/>
      <c r="C22" s="21"/>
      <c r="D22" s="18"/>
      <c r="E22" s="18"/>
      <c r="F22" s="18">
        <f t="shared" si="1"/>
        <v>0</v>
      </c>
      <c r="G22" s="31">
        <f>_xlfn.RANK.EQ(Tabelle3[[#This Row],[Summe Zeit]],Tabelle3[Summe Zeit],1)</f>
        <v>1</v>
      </c>
    </row>
    <row r="23" spans="1:7" x14ac:dyDescent="0.2">
      <c r="A23" s="19"/>
      <c r="B23" s="7"/>
      <c r="C23" s="7"/>
      <c r="D23" s="15"/>
      <c r="E23" s="15"/>
      <c r="F23" s="15">
        <f t="shared" si="1"/>
        <v>0</v>
      </c>
      <c r="G23" s="28">
        <f>_xlfn.RANK.EQ(Tabelle3[[#This Row],[Summe Zeit]],Tabelle3[Summe Zeit],1)</f>
        <v>1</v>
      </c>
    </row>
    <row r="24" spans="1:7" s="32" customFormat="1" x14ac:dyDescent="0.2">
      <c r="A24" s="30"/>
      <c r="B24" s="21"/>
      <c r="C24" s="21"/>
      <c r="D24" s="18"/>
      <c r="E24" s="18"/>
      <c r="F24" s="18">
        <f t="shared" si="1"/>
        <v>0</v>
      </c>
      <c r="G24" s="31">
        <f>_xlfn.RANK.EQ(Tabelle3[[#This Row],[Summe Zeit]],Tabelle3[Summe Zeit],1)</f>
        <v>1</v>
      </c>
    </row>
    <row r="25" spans="1:7" x14ac:dyDescent="0.2">
      <c r="A25" s="19"/>
      <c r="B25" s="7"/>
      <c r="C25" s="7"/>
      <c r="D25" s="15"/>
      <c r="E25" s="15"/>
      <c r="F25" s="15">
        <f t="shared" si="1"/>
        <v>0</v>
      </c>
      <c r="G25" s="28">
        <f>_xlfn.RANK.EQ(Tabelle3[[#This Row],[Summe Zeit]],Tabelle3[Summe Zeit],1)</f>
        <v>1</v>
      </c>
    </row>
    <row r="26" spans="1:7" s="32" customFormat="1" x14ac:dyDescent="0.2">
      <c r="A26" s="30"/>
      <c r="B26" s="21"/>
      <c r="C26" s="21"/>
      <c r="D26" s="18"/>
      <c r="E26" s="18"/>
      <c r="F26" s="18">
        <f t="shared" si="1"/>
        <v>0</v>
      </c>
      <c r="G26" s="31">
        <f>_xlfn.RANK.EQ(Tabelle3[[#This Row],[Summe Zeit]],Tabelle3[Summe Zeit],1)</f>
        <v>1</v>
      </c>
    </row>
    <row r="27" spans="1:7" x14ac:dyDescent="0.2">
      <c r="A27" s="19"/>
      <c r="B27" s="7"/>
      <c r="C27" s="7"/>
      <c r="D27" s="15"/>
      <c r="E27" s="15"/>
      <c r="F27" s="15">
        <f t="shared" si="1"/>
        <v>0</v>
      </c>
      <c r="G27" s="28">
        <f>_xlfn.RANK.EQ(Tabelle3[[#This Row],[Summe Zeit]],Tabelle3[Summe Zeit],1)</f>
        <v>1</v>
      </c>
    </row>
    <row r="28" spans="1:7" s="32" customFormat="1" x14ac:dyDescent="0.2">
      <c r="A28" s="30"/>
      <c r="B28" s="21"/>
      <c r="C28" s="21"/>
      <c r="D28" s="18"/>
      <c r="E28" s="18"/>
      <c r="F28" s="18">
        <f t="shared" si="1"/>
        <v>0</v>
      </c>
      <c r="G28" s="31">
        <f>_xlfn.RANK.EQ(Tabelle3[[#This Row],[Summe Zeit]],Tabelle3[Summe Zeit],1)</f>
        <v>1</v>
      </c>
    </row>
    <row r="29" spans="1:7" x14ac:dyDescent="0.2">
      <c r="A29" s="19"/>
      <c r="B29" s="7"/>
      <c r="C29" s="7"/>
      <c r="D29" s="15"/>
      <c r="E29" s="15"/>
      <c r="F29" s="15">
        <f t="shared" si="1"/>
        <v>0</v>
      </c>
      <c r="G29" s="28">
        <f>_xlfn.RANK.EQ(Tabelle3[[#This Row],[Summe Zeit]],Tabelle3[Summe Zeit],1)</f>
        <v>1</v>
      </c>
    </row>
    <row r="30" spans="1:7" s="32" customFormat="1" x14ac:dyDescent="0.2">
      <c r="A30" s="30"/>
      <c r="B30" s="21"/>
      <c r="C30" s="21"/>
      <c r="D30" s="18"/>
      <c r="E30" s="18"/>
      <c r="F30" s="18">
        <f t="shared" si="1"/>
        <v>0</v>
      </c>
      <c r="G30" s="31">
        <f>_xlfn.RANK.EQ(Tabelle3[[#This Row],[Summe Zeit]],Tabelle3[Summe Zeit],1)</f>
        <v>1</v>
      </c>
    </row>
    <row r="31" spans="1:7" x14ac:dyDescent="0.2">
      <c r="A31" s="19"/>
      <c r="B31" s="7"/>
      <c r="C31" s="7"/>
      <c r="D31" s="15"/>
      <c r="E31" s="15"/>
      <c r="F31" s="15">
        <f t="shared" si="1"/>
        <v>0</v>
      </c>
      <c r="G31" s="28">
        <f>_xlfn.RANK.EQ(Tabelle3[[#This Row],[Summe Zeit]],Tabelle3[Summe Zeit],1)</f>
        <v>1</v>
      </c>
    </row>
    <row r="32" spans="1:7" s="32" customFormat="1" x14ac:dyDescent="0.2">
      <c r="A32" s="30"/>
      <c r="B32" s="21"/>
      <c r="C32" s="21"/>
      <c r="D32" s="18"/>
      <c r="E32" s="18"/>
      <c r="F32" s="18">
        <f t="shared" si="1"/>
        <v>0</v>
      </c>
      <c r="G32" s="31">
        <f>_xlfn.RANK.EQ(Tabelle3[[#This Row],[Summe Zeit]],Tabelle3[Summe Zeit],1)</f>
        <v>1</v>
      </c>
    </row>
    <row r="33" spans="1:7" x14ac:dyDescent="0.2">
      <c r="A33" s="19"/>
      <c r="B33" s="7"/>
      <c r="C33" s="7"/>
      <c r="D33" s="15"/>
      <c r="E33" s="15"/>
      <c r="F33" s="15">
        <f t="shared" si="1"/>
        <v>0</v>
      </c>
      <c r="G33" s="28">
        <f>_xlfn.RANK.EQ(Tabelle3[[#This Row],[Summe Zeit]],Tabelle3[Summe Zeit],1)</f>
        <v>1</v>
      </c>
    </row>
    <row r="34" spans="1:7" s="32" customFormat="1" x14ac:dyDescent="0.2">
      <c r="A34" s="30"/>
      <c r="B34" s="21"/>
      <c r="C34" s="21"/>
      <c r="D34" s="18"/>
      <c r="E34" s="18"/>
      <c r="F34" s="18">
        <f t="shared" si="1"/>
        <v>0</v>
      </c>
      <c r="G34" s="31">
        <f>_xlfn.RANK.EQ(Tabelle3[[#This Row],[Summe Zeit]],Tabelle3[Summe Zeit],1)</f>
        <v>1</v>
      </c>
    </row>
    <row r="35" spans="1:7" x14ac:dyDescent="0.2">
      <c r="A35" s="19"/>
      <c r="B35" s="7"/>
      <c r="C35" s="7"/>
      <c r="D35" s="15"/>
      <c r="E35" s="15"/>
      <c r="F35" s="15">
        <f t="shared" si="1"/>
        <v>0</v>
      </c>
      <c r="G35" s="28">
        <f>_xlfn.RANK.EQ(Tabelle3[[#This Row],[Summe Zeit]],Tabelle3[Summe Zeit],1)</f>
        <v>1</v>
      </c>
    </row>
    <row r="36" spans="1:7" s="32" customFormat="1" x14ac:dyDescent="0.2">
      <c r="A36" s="30"/>
      <c r="B36" s="21"/>
      <c r="C36" s="21"/>
      <c r="D36" s="18"/>
      <c r="E36" s="18"/>
      <c r="F36" s="18">
        <f t="shared" si="1"/>
        <v>0</v>
      </c>
      <c r="G36" s="31">
        <f>_xlfn.RANK.EQ(Tabelle3[[#This Row],[Summe Zeit]],Tabelle3[Summe Zeit],1)</f>
        <v>1</v>
      </c>
    </row>
    <row r="37" spans="1:7" x14ac:dyDescent="0.2">
      <c r="A37" s="19"/>
      <c r="B37" s="7"/>
      <c r="C37" s="7"/>
      <c r="D37" s="15"/>
      <c r="E37" s="15"/>
      <c r="F37" s="15">
        <f t="shared" si="1"/>
        <v>0</v>
      </c>
      <c r="G37" s="28">
        <f>_xlfn.RANK.EQ(Tabelle3[[#This Row],[Summe Zeit]],Tabelle3[Summe Zeit],1)</f>
        <v>1</v>
      </c>
    </row>
    <row r="38" spans="1:7" s="32" customFormat="1" x14ac:dyDescent="0.2">
      <c r="A38" s="30"/>
      <c r="B38" s="21"/>
      <c r="C38" s="21"/>
      <c r="D38" s="18"/>
      <c r="E38" s="18"/>
      <c r="F38" s="18">
        <f t="shared" si="1"/>
        <v>0</v>
      </c>
      <c r="G38" s="31">
        <f>_xlfn.RANK.EQ(Tabelle3[[#This Row],[Summe Zeit]],Tabelle3[Summe Zeit],1)</f>
        <v>1</v>
      </c>
    </row>
    <row r="39" spans="1:7" x14ac:dyDescent="0.2">
      <c r="A39" s="23"/>
      <c r="B39" s="24"/>
      <c r="C39" s="24"/>
      <c r="D39" s="25"/>
      <c r="E39" s="25"/>
      <c r="F39" s="25">
        <f t="shared" si="1"/>
        <v>0</v>
      </c>
      <c r="G39" s="29">
        <f>_xlfn.RANK.EQ(Tabelle3[[#This Row],[Summe Zeit]],Tabelle3[Summe Zeit],1)</f>
        <v>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3DB4B-AC55-47EE-85DD-CBCC4E62B7F3}">
  <sheetPr>
    <tabColor theme="9" tint="0.39997558519241921"/>
  </sheetPr>
  <dimension ref="A1:G39"/>
  <sheetViews>
    <sheetView workbookViewId="0">
      <selection activeCell="I9" sqref="I9"/>
    </sheetView>
  </sheetViews>
  <sheetFormatPr baseColWidth="10" defaultRowHeight="14.25" x14ac:dyDescent="0.2"/>
  <cols>
    <col min="1" max="1" width="14.125" customWidth="1"/>
    <col min="2" max="2" width="19.625" customWidth="1"/>
    <col min="3" max="3" width="13" customWidth="1"/>
    <col min="6" max="6" width="13" customWidth="1"/>
  </cols>
  <sheetData>
    <row r="1" spans="1:7" ht="27" customHeight="1" x14ac:dyDescent="0.2">
      <c r="A1" s="3" t="s">
        <v>20</v>
      </c>
      <c r="D1" t="s">
        <v>11</v>
      </c>
    </row>
    <row r="2" spans="1:7" ht="15" x14ac:dyDescent="0.2">
      <c r="A2" s="22" t="s">
        <v>13</v>
      </c>
      <c r="B2" s="22" t="s">
        <v>4</v>
      </c>
      <c r="C2" s="22" t="s">
        <v>0</v>
      </c>
      <c r="D2" s="22" t="s">
        <v>1</v>
      </c>
      <c r="E2" s="22" t="s">
        <v>2</v>
      </c>
      <c r="F2" s="22" t="s">
        <v>3</v>
      </c>
      <c r="G2" s="22" t="s">
        <v>5</v>
      </c>
    </row>
    <row r="3" spans="1:7" x14ac:dyDescent="0.2">
      <c r="A3" s="20">
        <v>4</v>
      </c>
      <c r="B3" s="27" t="s">
        <v>68</v>
      </c>
      <c r="C3" s="27" t="s">
        <v>69</v>
      </c>
      <c r="D3" s="17">
        <v>6.2500000000000015E-5</v>
      </c>
      <c r="E3" s="17">
        <v>5.8101851851851846E-5</v>
      </c>
      <c r="F3" s="18">
        <f>SUM(D3:E3)</f>
        <v>1.2060185185185185E-4</v>
      </c>
      <c r="G3" s="30">
        <f>_xlfn.RANK.EQ(Tabelle4[[#This Row],[Summe Zeit]],Tabelle4[Summe Zeit],1)</f>
        <v>1</v>
      </c>
    </row>
    <row r="4" spans="1:7" x14ac:dyDescent="0.2">
      <c r="A4" s="19">
        <v>3</v>
      </c>
      <c r="B4" s="26" t="s">
        <v>51</v>
      </c>
      <c r="C4" s="26" t="s">
        <v>52</v>
      </c>
      <c r="D4" s="15">
        <v>6.9212962962962964E-5</v>
      </c>
      <c r="E4" s="15">
        <v>6.4120370370370375E-5</v>
      </c>
      <c r="F4" s="15">
        <f>SUM(D4:E4)</f>
        <v>1.3333333333333334E-4</v>
      </c>
      <c r="G4" s="19">
        <f>_xlfn.RANK.EQ(Tabelle4[[#This Row],[Summe Zeit]],Tabelle4[Summe Zeit],1)</f>
        <v>2</v>
      </c>
    </row>
    <row r="5" spans="1:7" x14ac:dyDescent="0.2">
      <c r="A5" s="19"/>
      <c r="B5" s="7"/>
      <c r="C5" s="7"/>
      <c r="D5" s="15"/>
      <c r="E5" s="15"/>
      <c r="F5" s="15"/>
      <c r="G5" s="19"/>
    </row>
    <row r="6" spans="1:7" x14ac:dyDescent="0.2">
      <c r="A6" s="20"/>
      <c r="B6" s="9"/>
      <c r="C6" s="9"/>
      <c r="D6" s="17"/>
      <c r="E6" s="17"/>
      <c r="F6" s="18"/>
      <c r="G6" s="30"/>
    </row>
    <row r="7" spans="1:7" x14ac:dyDescent="0.2">
      <c r="A7" s="19"/>
      <c r="B7" s="7"/>
      <c r="C7" s="7"/>
      <c r="D7" s="15"/>
      <c r="E7" s="15"/>
      <c r="F7" s="15"/>
      <c r="G7" s="19"/>
    </row>
    <row r="8" spans="1:7" x14ac:dyDescent="0.2">
      <c r="A8" s="20"/>
      <c r="B8" s="9"/>
      <c r="C8" s="9"/>
      <c r="D8" s="17"/>
      <c r="E8" s="17"/>
      <c r="F8" s="18"/>
      <c r="G8" s="30"/>
    </row>
    <row r="9" spans="1:7" x14ac:dyDescent="0.2">
      <c r="A9" s="19"/>
      <c r="B9" s="7"/>
      <c r="C9" s="7"/>
      <c r="D9" s="15"/>
      <c r="E9" s="15"/>
      <c r="F9" s="15"/>
      <c r="G9" s="19"/>
    </row>
    <row r="10" spans="1:7" x14ac:dyDescent="0.2">
      <c r="A10" s="20"/>
      <c r="B10" s="9"/>
      <c r="C10" s="9"/>
      <c r="D10" s="17"/>
      <c r="E10" s="17"/>
      <c r="F10" s="18"/>
      <c r="G10" s="30"/>
    </row>
    <row r="11" spans="1:7" x14ac:dyDescent="0.2">
      <c r="A11" s="19"/>
      <c r="B11" s="7"/>
      <c r="C11" s="7"/>
      <c r="D11" s="15"/>
      <c r="E11" s="15"/>
      <c r="F11" s="15"/>
      <c r="G11" s="19"/>
    </row>
    <row r="12" spans="1:7" x14ac:dyDescent="0.2">
      <c r="A12" s="20"/>
      <c r="B12" s="9"/>
      <c r="C12" s="9"/>
      <c r="D12" s="17"/>
      <c r="E12" s="17"/>
      <c r="F12" s="18"/>
      <c r="G12" s="30"/>
    </row>
    <row r="13" spans="1:7" x14ac:dyDescent="0.2">
      <c r="A13" s="23"/>
      <c r="B13" s="24"/>
      <c r="C13" s="24"/>
      <c r="D13" s="25"/>
      <c r="E13" s="25"/>
      <c r="F13" s="15"/>
      <c r="G13" s="19"/>
    </row>
    <row r="14" spans="1:7" s="32" customFormat="1" x14ac:dyDescent="0.2">
      <c r="A14" s="30"/>
      <c r="B14" s="21"/>
      <c r="C14" s="21"/>
      <c r="D14" s="18"/>
      <c r="E14" s="18"/>
      <c r="F14" s="18"/>
      <c r="G14" s="30"/>
    </row>
    <row r="15" spans="1:7" x14ac:dyDescent="0.2">
      <c r="A15" s="19"/>
      <c r="B15" s="7"/>
      <c r="C15" s="7"/>
      <c r="D15" s="15"/>
      <c r="E15" s="15"/>
      <c r="F15" s="15"/>
      <c r="G15" s="19"/>
    </row>
    <row r="16" spans="1:7" s="32" customFormat="1" x14ac:dyDescent="0.2">
      <c r="A16" s="30"/>
      <c r="B16" s="21"/>
      <c r="C16" s="21"/>
      <c r="D16" s="18"/>
      <c r="E16" s="18"/>
      <c r="F16" s="18"/>
      <c r="G16" s="30"/>
    </row>
    <row r="17" spans="1:7" x14ac:dyDescent="0.2">
      <c r="A17" s="19"/>
      <c r="B17" s="7"/>
      <c r="C17" s="7"/>
      <c r="D17" s="15"/>
      <c r="E17" s="15"/>
      <c r="F17" s="15"/>
      <c r="G17" s="19"/>
    </row>
    <row r="18" spans="1:7" s="32" customFormat="1" x14ac:dyDescent="0.2">
      <c r="A18" s="30"/>
      <c r="B18" s="21"/>
      <c r="C18" s="21"/>
      <c r="D18" s="18"/>
      <c r="E18" s="18"/>
      <c r="F18" s="18"/>
      <c r="G18" s="30"/>
    </row>
    <row r="19" spans="1:7" x14ac:dyDescent="0.2">
      <c r="A19" s="19"/>
      <c r="B19" s="7"/>
      <c r="C19" s="7"/>
      <c r="D19" s="15"/>
      <c r="E19" s="15"/>
      <c r="F19" s="15"/>
      <c r="G19" s="19"/>
    </row>
    <row r="20" spans="1:7" s="32" customFormat="1" x14ac:dyDescent="0.2">
      <c r="A20" s="30"/>
      <c r="B20" s="21"/>
      <c r="C20" s="21"/>
      <c r="D20" s="18"/>
      <c r="E20" s="18"/>
      <c r="F20" s="18"/>
      <c r="G20" s="30"/>
    </row>
    <row r="21" spans="1:7" x14ac:dyDescent="0.2">
      <c r="A21" s="19"/>
      <c r="B21" s="7"/>
      <c r="C21" s="7"/>
      <c r="D21" s="15"/>
      <c r="E21" s="15"/>
      <c r="F21" s="15"/>
      <c r="G21" s="19"/>
    </row>
    <row r="22" spans="1:7" s="32" customFormat="1" x14ac:dyDescent="0.2">
      <c r="A22" s="30"/>
      <c r="B22" s="21"/>
      <c r="C22" s="21"/>
      <c r="D22" s="18"/>
      <c r="E22" s="18"/>
      <c r="F22" s="18"/>
      <c r="G22" s="30"/>
    </row>
    <row r="23" spans="1:7" x14ac:dyDescent="0.2">
      <c r="A23" s="19"/>
      <c r="B23" s="7"/>
      <c r="C23" s="7"/>
      <c r="D23" s="15"/>
      <c r="E23" s="15"/>
      <c r="F23" s="15"/>
      <c r="G23" s="19"/>
    </row>
    <row r="24" spans="1:7" s="32" customFormat="1" x14ac:dyDescent="0.2">
      <c r="A24" s="30"/>
      <c r="B24" s="21"/>
      <c r="C24" s="21"/>
      <c r="D24" s="18"/>
      <c r="E24" s="18"/>
      <c r="F24" s="18"/>
      <c r="G24" s="30"/>
    </row>
    <row r="25" spans="1:7" x14ac:dyDescent="0.2">
      <c r="A25" s="19"/>
      <c r="B25" s="7"/>
      <c r="C25" s="7"/>
      <c r="D25" s="15"/>
      <c r="E25" s="15"/>
      <c r="F25" s="15"/>
      <c r="G25" s="19"/>
    </row>
    <row r="26" spans="1:7" s="32" customFormat="1" x14ac:dyDescent="0.2">
      <c r="A26" s="30"/>
      <c r="B26" s="21"/>
      <c r="C26" s="21"/>
      <c r="D26" s="18"/>
      <c r="E26" s="18"/>
      <c r="F26" s="18"/>
      <c r="G26" s="30"/>
    </row>
    <row r="27" spans="1:7" x14ac:dyDescent="0.2">
      <c r="A27" s="19"/>
      <c r="B27" s="7"/>
      <c r="C27" s="7"/>
      <c r="D27" s="15"/>
      <c r="E27" s="15"/>
      <c r="F27" s="15"/>
      <c r="G27" s="19"/>
    </row>
    <row r="28" spans="1:7" s="32" customFormat="1" x14ac:dyDescent="0.2">
      <c r="A28" s="30"/>
      <c r="B28" s="21"/>
      <c r="C28" s="21"/>
      <c r="D28" s="18"/>
      <c r="E28" s="18"/>
      <c r="F28" s="18"/>
      <c r="G28" s="30"/>
    </row>
    <row r="29" spans="1:7" x14ac:dyDescent="0.2">
      <c r="A29" s="19"/>
      <c r="B29" s="7"/>
      <c r="C29" s="7"/>
      <c r="D29" s="15"/>
      <c r="E29" s="15"/>
      <c r="F29" s="15"/>
      <c r="G29" s="19"/>
    </row>
    <row r="30" spans="1:7" s="32" customFormat="1" x14ac:dyDescent="0.2">
      <c r="A30" s="30"/>
      <c r="B30" s="21"/>
      <c r="C30" s="21"/>
      <c r="D30" s="18"/>
      <c r="E30" s="18"/>
      <c r="F30" s="18"/>
      <c r="G30" s="30"/>
    </row>
    <row r="31" spans="1:7" x14ac:dyDescent="0.2">
      <c r="A31" s="19"/>
      <c r="B31" s="7"/>
      <c r="C31" s="7"/>
      <c r="D31" s="15"/>
      <c r="E31" s="15"/>
      <c r="F31" s="15"/>
      <c r="G31" s="19"/>
    </row>
    <row r="32" spans="1:7" s="32" customFormat="1" x14ac:dyDescent="0.2">
      <c r="A32" s="30"/>
      <c r="B32" s="21"/>
      <c r="C32" s="21"/>
      <c r="D32" s="18"/>
      <c r="E32" s="18"/>
      <c r="F32" s="18"/>
      <c r="G32" s="30"/>
    </row>
    <row r="33" spans="1:7" x14ac:dyDescent="0.2">
      <c r="A33" s="19"/>
      <c r="B33" s="7"/>
      <c r="C33" s="7"/>
      <c r="D33" s="15"/>
      <c r="E33" s="15"/>
      <c r="F33" s="15"/>
      <c r="G33" s="19"/>
    </row>
    <row r="34" spans="1:7" s="32" customFormat="1" x14ac:dyDescent="0.2">
      <c r="A34" s="30"/>
      <c r="B34" s="21"/>
      <c r="C34" s="21"/>
      <c r="D34" s="18"/>
      <c r="E34" s="18"/>
      <c r="F34" s="18"/>
      <c r="G34" s="30"/>
    </row>
    <row r="35" spans="1:7" x14ac:dyDescent="0.2">
      <c r="A35" s="19"/>
      <c r="B35" s="7"/>
      <c r="C35" s="7"/>
      <c r="D35" s="15"/>
      <c r="E35" s="15"/>
      <c r="F35" s="15"/>
      <c r="G35" s="19"/>
    </row>
    <row r="36" spans="1:7" s="32" customFormat="1" x14ac:dyDescent="0.2">
      <c r="A36" s="30"/>
      <c r="B36" s="21"/>
      <c r="C36" s="21"/>
      <c r="D36" s="18"/>
      <c r="E36" s="18"/>
      <c r="F36" s="18"/>
      <c r="G36" s="30"/>
    </row>
    <row r="37" spans="1:7" x14ac:dyDescent="0.2">
      <c r="A37" s="19"/>
      <c r="B37" s="7"/>
      <c r="C37" s="7"/>
      <c r="D37" s="15"/>
      <c r="E37" s="15"/>
      <c r="F37" s="15"/>
      <c r="G37" s="19"/>
    </row>
    <row r="38" spans="1:7" s="32" customFormat="1" x14ac:dyDescent="0.2">
      <c r="A38" s="30"/>
      <c r="B38" s="21"/>
      <c r="C38" s="21"/>
      <c r="D38" s="18"/>
      <c r="E38" s="18"/>
      <c r="F38" s="18"/>
      <c r="G38" s="30"/>
    </row>
    <row r="39" spans="1:7" x14ac:dyDescent="0.2">
      <c r="A39" s="23"/>
      <c r="B39" s="24"/>
      <c r="C39" s="24"/>
      <c r="D39" s="25"/>
      <c r="E39" s="25"/>
      <c r="F39" s="15"/>
      <c r="G39" s="19"/>
    </row>
  </sheetData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15460-DFD1-4946-BF3B-EDCE4D1D4051}">
  <sheetPr>
    <tabColor theme="9" tint="0.39997558519241921"/>
  </sheetPr>
  <dimension ref="A1:G39"/>
  <sheetViews>
    <sheetView workbookViewId="0">
      <selection activeCell="A3" sqref="A3"/>
    </sheetView>
  </sheetViews>
  <sheetFormatPr baseColWidth="10" defaultRowHeight="14.25" x14ac:dyDescent="0.2"/>
  <cols>
    <col min="1" max="1" width="14.125" customWidth="1"/>
    <col min="2" max="2" width="19.625" customWidth="1"/>
    <col min="3" max="3" width="18" customWidth="1"/>
    <col min="6" max="6" width="13" customWidth="1"/>
  </cols>
  <sheetData>
    <row r="1" spans="1:7" ht="27" customHeight="1" x14ac:dyDescent="0.2">
      <c r="A1" s="3" t="s">
        <v>21</v>
      </c>
      <c r="D1" t="s">
        <v>17</v>
      </c>
    </row>
    <row r="2" spans="1:7" ht="15" x14ac:dyDescent="0.2">
      <c r="A2" s="33" t="s">
        <v>13</v>
      </c>
      <c r="B2" s="22" t="s">
        <v>4</v>
      </c>
      <c r="C2" s="22" t="s">
        <v>0</v>
      </c>
      <c r="D2" s="22" t="s">
        <v>1</v>
      </c>
      <c r="E2" s="22" t="s">
        <v>2</v>
      </c>
      <c r="F2" s="22" t="s">
        <v>3</v>
      </c>
      <c r="G2" s="34" t="s">
        <v>5</v>
      </c>
    </row>
    <row r="3" spans="1:7" x14ac:dyDescent="0.2">
      <c r="A3" s="14">
        <v>42</v>
      </c>
      <c r="B3" s="26" t="s">
        <v>122</v>
      </c>
      <c r="C3" s="47" t="s">
        <v>123</v>
      </c>
      <c r="D3" s="15">
        <v>8.4953703703703718E-5</v>
      </c>
      <c r="E3" s="15">
        <v>7.2685185185185193E-5</v>
      </c>
      <c r="F3" s="15">
        <f t="shared" ref="F3" si="0">SUM(D3:E3)</f>
        <v>1.5763888888888891E-4</v>
      </c>
      <c r="G3" s="8">
        <f>_xlfn.RANK.EQ(Tabelle6[[#This Row],[Summe Zeit]],Tabelle6[Summe Zeit],1)</f>
        <v>1</v>
      </c>
    </row>
    <row r="4" spans="1:7" x14ac:dyDescent="0.2">
      <c r="A4" s="16"/>
      <c r="B4" s="9"/>
      <c r="C4" s="9"/>
      <c r="D4" s="17"/>
      <c r="E4" s="17"/>
      <c r="F4" s="17"/>
      <c r="G4" s="10"/>
    </row>
    <row r="5" spans="1:7" x14ac:dyDescent="0.2">
      <c r="A5" s="14"/>
      <c r="B5" s="7"/>
      <c r="C5" s="7"/>
      <c r="D5" s="15"/>
      <c r="E5" s="15"/>
      <c r="F5" s="15"/>
      <c r="G5" s="8"/>
    </row>
    <row r="6" spans="1:7" x14ac:dyDescent="0.2">
      <c r="A6" s="16"/>
      <c r="B6" s="9"/>
      <c r="C6" s="9"/>
      <c r="D6" s="17"/>
      <c r="E6" s="17"/>
      <c r="F6" s="17"/>
      <c r="G6" s="10"/>
    </row>
    <row r="7" spans="1:7" x14ac:dyDescent="0.2">
      <c r="A7" s="14"/>
      <c r="B7" s="7"/>
      <c r="C7" s="7"/>
      <c r="D7" s="15"/>
      <c r="E7" s="15"/>
      <c r="F7" s="15"/>
      <c r="G7" s="8"/>
    </row>
    <row r="8" spans="1:7" x14ac:dyDescent="0.2">
      <c r="A8" s="16"/>
      <c r="B8" s="9"/>
      <c r="C8" s="9"/>
      <c r="D8" s="17"/>
      <c r="E8" s="17"/>
      <c r="F8" s="17"/>
      <c r="G8" s="10"/>
    </row>
    <row r="9" spans="1:7" x14ac:dyDescent="0.2">
      <c r="A9" s="14"/>
      <c r="B9" s="7"/>
      <c r="C9" s="7"/>
      <c r="D9" s="15"/>
      <c r="E9" s="15"/>
      <c r="F9" s="15"/>
      <c r="G9" s="8"/>
    </row>
    <row r="10" spans="1:7" x14ac:dyDescent="0.2">
      <c r="A10" s="16"/>
      <c r="B10" s="9"/>
      <c r="C10" s="9"/>
      <c r="D10" s="17"/>
      <c r="E10" s="17"/>
      <c r="F10" s="17"/>
      <c r="G10" s="10"/>
    </row>
    <row r="11" spans="1:7" x14ac:dyDescent="0.2">
      <c r="A11" s="14"/>
      <c r="B11" s="7"/>
      <c r="C11" s="7"/>
      <c r="D11" s="15"/>
      <c r="E11" s="15"/>
      <c r="F11" s="15"/>
      <c r="G11" s="8"/>
    </row>
    <row r="12" spans="1:7" x14ac:dyDescent="0.2">
      <c r="A12" s="16"/>
      <c r="B12" s="9"/>
      <c r="C12" s="9"/>
      <c r="D12" s="17"/>
      <c r="E12" s="17"/>
      <c r="F12" s="17"/>
      <c r="G12" s="10"/>
    </row>
    <row r="13" spans="1:7" x14ac:dyDescent="0.2">
      <c r="A13" s="14"/>
      <c r="B13" s="7"/>
      <c r="C13" s="7"/>
      <c r="D13" s="15"/>
      <c r="E13" s="15"/>
      <c r="F13" s="15"/>
      <c r="G13" s="8"/>
    </row>
    <row r="14" spans="1:7" x14ac:dyDescent="0.2">
      <c r="F14" s="18"/>
      <c r="G14" s="10"/>
    </row>
    <row r="15" spans="1:7" x14ac:dyDescent="0.2">
      <c r="F15" s="17"/>
      <c r="G15" s="8"/>
    </row>
    <row r="16" spans="1:7" x14ac:dyDescent="0.2">
      <c r="F16" s="18"/>
      <c r="G16" s="10"/>
    </row>
    <row r="17" spans="6:7" x14ac:dyDescent="0.2">
      <c r="F17" s="17"/>
      <c r="G17" s="8"/>
    </row>
    <row r="18" spans="6:7" x14ac:dyDescent="0.2">
      <c r="F18" s="18"/>
      <c r="G18" s="10"/>
    </row>
    <row r="19" spans="6:7" x14ac:dyDescent="0.2">
      <c r="F19" s="17"/>
      <c r="G19" s="8"/>
    </row>
    <row r="20" spans="6:7" x14ac:dyDescent="0.2">
      <c r="F20" s="18"/>
      <c r="G20" s="10"/>
    </row>
    <row r="21" spans="6:7" x14ac:dyDescent="0.2">
      <c r="F21" s="17"/>
      <c r="G21" s="8"/>
    </row>
    <row r="22" spans="6:7" x14ac:dyDescent="0.2">
      <c r="F22" s="18"/>
      <c r="G22" s="10"/>
    </row>
    <row r="23" spans="6:7" x14ac:dyDescent="0.2">
      <c r="F23" s="17"/>
      <c r="G23" s="8"/>
    </row>
    <row r="24" spans="6:7" x14ac:dyDescent="0.2">
      <c r="F24" s="18"/>
      <c r="G24" s="10"/>
    </row>
    <row r="25" spans="6:7" x14ac:dyDescent="0.2">
      <c r="F25" s="15"/>
      <c r="G25" s="8"/>
    </row>
    <row r="26" spans="6:7" x14ac:dyDescent="0.2">
      <c r="F26" s="17"/>
      <c r="G26" s="10"/>
    </row>
    <row r="27" spans="6:7" x14ac:dyDescent="0.2">
      <c r="F27" s="15"/>
      <c r="G27" s="8"/>
    </row>
    <row r="28" spans="6:7" x14ac:dyDescent="0.2">
      <c r="F28" s="17"/>
      <c r="G28" s="10"/>
    </row>
    <row r="29" spans="6:7" x14ac:dyDescent="0.2">
      <c r="F29" s="15"/>
      <c r="G29" s="8"/>
    </row>
    <row r="30" spans="6:7" x14ac:dyDescent="0.2">
      <c r="F30" s="17"/>
      <c r="G30" s="10"/>
    </row>
    <row r="31" spans="6:7" x14ac:dyDescent="0.2">
      <c r="F31" s="15"/>
      <c r="G31" s="8"/>
    </row>
    <row r="32" spans="6:7" x14ac:dyDescent="0.2">
      <c r="F32" s="17"/>
      <c r="G32" s="10"/>
    </row>
    <row r="33" spans="6:7" x14ac:dyDescent="0.2">
      <c r="F33" s="15"/>
      <c r="G33" s="8"/>
    </row>
    <row r="34" spans="6:7" x14ac:dyDescent="0.2">
      <c r="F34" s="17"/>
      <c r="G34" s="10"/>
    </row>
    <row r="35" spans="6:7" x14ac:dyDescent="0.2">
      <c r="F35" s="15"/>
      <c r="G35" s="8"/>
    </row>
    <row r="36" spans="6:7" x14ac:dyDescent="0.2">
      <c r="F36" s="18"/>
      <c r="G36" s="10"/>
    </row>
    <row r="37" spans="6:7" x14ac:dyDescent="0.2">
      <c r="F37" s="17"/>
      <c r="G37" s="8"/>
    </row>
    <row r="38" spans="6:7" x14ac:dyDescent="0.2">
      <c r="F38" s="18"/>
      <c r="G38" s="10"/>
    </row>
    <row r="39" spans="6:7" x14ac:dyDescent="0.2">
      <c r="F39" s="17"/>
      <c r="G39" s="8"/>
    </row>
  </sheetData>
  <pageMargins left="0.7" right="0.7" top="0.78740157499999996" bottom="0.78740157499999996" header="0.3" footer="0.3"/>
  <pageSetup paperSize="9" orientation="landscape" horizontalDpi="300" verticalDpi="30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75056-B145-48A1-9583-C7BF952C5ACE}">
  <sheetPr>
    <tabColor rgb="FF0070C0"/>
  </sheetPr>
  <dimension ref="A1:G39"/>
  <sheetViews>
    <sheetView workbookViewId="0">
      <selection activeCell="C21" sqref="C21"/>
    </sheetView>
  </sheetViews>
  <sheetFormatPr baseColWidth="10" defaultRowHeight="14.25" x14ac:dyDescent="0.2"/>
  <cols>
    <col min="1" max="1" width="14.125" customWidth="1"/>
    <col min="2" max="2" width="19.625" customWidth="1"/>
    <col min="3" max="3" width="18" customWidth="1"/>
    <col min="6" max="6" width="13" customWidth="1"/>
  </cols>
  <sheetData>
    <row r="1" spans="1:7" ht="27" customHeight="1" x14ac:dyDescent="0.2">
      <c r="A1" s="3" t="s">
        <v>22</v>
      </c>
      <c r="D1" t="s">
        <v>7</v>
      </c>
    </row>
    <row r="2" spans="1:7" ht="15" x14ac:dyDescent="0.2">
      <c r="A2" s="33" t="s">
        <v>13</v>
      </c>
      <c r="B2" s="22" t="s">
        <v>4</v>
      </c>
      <c r="C2" s="22" t="s">
        <v>0</v>
      </c>
      <c r="D2" s="22" t="s">
        <v>1</v>
      </c>
      <c r="E2" s="22" t="s">
        <v>2</v>
      </c>
      <c r="F2" s="22" t="s">
        <v>3</v>
      </c>
      <c r="G2" s="34" t="s">
        <v>5</v>
      </c>
    </row>
    <row r="3" spans="1:7" x14ac:dyDescent="0.2">
      <c r="A3" s="14"/>
      <c r="B3" s="7"/>
      <c r="C3" s="7"/>
      <c r="D3" s="15"/>
      <c r="E3" s="15"/>
      <c r="F3" s="15">
        <f t="shared" ref="F3:F39" si="0">SUM(D3:E3)</f>
        <v>0</v>
      </c>
      <c r="G3" s="8">
        <f>_xlfn.RANK.EQ(Tabelle8[[#This Row],[Summe Zeit]],Tabelle8[Summe Zeit],1)</f>
        <v>1</v>
      </c>
    </row>
    <row r="4" spans="1:7" x14ac:dyDescent="0.2">
      <c r="A4" s="16"/>
      <c r="B4" s="9"/>
      <c r="C4" s="9"/>
      <c r="D4" s="17"/>
      <c r="E4" s="17"/>
      <c r="F4" s="17">
        <f t="shared" si="0"/>
        <v>0</v>
      </c>
      <c r="G4" s="35">
        <f>_xlfn.RANK.EQ(Tabelle8[[#This Row],[Summe Zeit]],Tabelle8[Summe Zeit],1)</f>
        <v>1</v>
      </c>
    </row>
    <row r="5" spans="1:7" x14ac:dyDescent="0.2">
      <c r="A5" s="14"/>
      <c r="B5" s="7"/>
      <c r="C5" s="7"/>
      <c r="D5" s="15"/>
      <c r="E5" s="15"/>
      <c r="F5" s="15">
        <f t="shared" si="0"/>
        <v>0</v>
      </c>
      <c r="G5" s="8">
        <f>_xlfn.RANK.EQ(Tabelle8[[#This Row],[Summe Zeit]],Tabelle8[Summe Zeit],1)</f>
        <v>1</v>
      </c>
    </row>
    <row r="6" spans="1:7" x14ac:dyDescent="0.2">
      <c r="A6" s="16"/>
      <c r="B6" s="9"/>
      <c r="C6" s="9"/>
      <c r="D6" s="17"/>
      <c r="E6" s="17"/>
      <c r="F6" s="17">
        <f t="shared" si="0"/>
        <v>0</v>
      </c>
      <c r="G6" s="35">
        <f>_xlfn.RANK.EQ(Tabelle8[[#This Row],[Summe Zeit]],Tabelle8[Summe Zeit],1)</f>
        <v>1</v>
      </c>
    </row>
    <row r="7" spans="1:7" x14ac:dyDescent="0.2">
      <c r="A7" s="14"/>
      <c r="B7" s="7"/>
      <c r="C7" s="7"/>
      <c r="D7" s="15"/>
      <c r="E7" s="15"/>
      <c r="F7" s="15">
        <f t="shared" si="0"/>
        <v>0</v>
      </c>
      <c r="G7" s="8">
        <f>_xlfn.RANK.EQ(Tabelle8[[#This Row],[Summe Zeit]],Tabelle8[Summe Zeit],1)</f>
        <v>1</v>
      </c>
    </row>
    <row r="8" spans="1:7" x14ac:dyDescent="0.2">
      <c r="A8" s="16"/>
      <c r="B8" s="9"/>
      <c r="C8" s="9"/>
      <c r="D8" s="17"/>
      <c r="E8" s="17"/>
      <c r="F8" s="17">
        <f t="shared" si="0"/>
        <v>0</v>
      </c>
      <c r="G8" s="35">
        <f>_xlfn.RANK.EQ(Tabelle8[[#This Row],[Summe Zeit]],Tabelle8[Summe Zeit],1)</f>
        <v>1</v>
      </c>
    </row>
    <row r="9" spans="1:7" x14ac:dyDescent="0.2">
      <c r="A9" s="14"/>
      <c r="B9" s="7"/>
      <c r="C9" s="7"/>
      <c r="D9" s="15"/>
      <c r="E9" s="15"/>
      <c r="F9" s="15">
        <f t="shared" si="0"/>
        <v>0</v>
      </c>
      <c r="G9" s="8">
        <f>_xlfn.RANK.EQ(Tabelle8[[#This Row],[Summe Zeit]],Tabelle8[Summe Zeit],1)</f>
        <v>1</v>
      </c>
    </row>
    <row r="10" spans="1:7" x14ac:dyDescent="0.2">
      <c r="A10" s="16"/>
      <c r="B10" s="9"/>
      <c r="C10" s="9"/>
      <c r="D10" s="17"/>
      <c r="E10" s="17"/>
      <c r="F10" s="17">
        <f t="shared" si="0"/>
        <v>0</v>
      </c>
      <c r="G10" s="35">
        <f>_xlfn.RANK.EQ(Tabelle8[[#This Row],[Summe Zeit]],Tabelle8[Summe Zeit],1)</f>
        <v>1</v>
      </c>
    </row>
    <row r="11" spans="1:7" x14ac:dyDescent="0.2">
      <c r="A11" s="14"/>
      <c r="B11" s="7"/>
      <c r="C11" s="7"/>
      <c r="D11" s="15"/>
      <c r="E11" s="15"/>
      <c r="F11" s="15">
        <f t="shared" si="0"/>
        <v>0</v>
      </c>
      <c r="G11" s="8">
        <f>_xlfn.RANK.EQ(Tabelle8[[#This Row],[Summe Zeit]],Tabelle8[Summe Zeit],1)</f>
        <v>1</v>
      </c>
    </row>
    <row r="12" spans="1:7" x14ac:dyDescent="0.2">
      <c r="A12" s="16"/>
      <c r="B12" s="9"/>
      <c r="C12" s="9"/>
      <c r="D12" s="17"/>
      <c r="E12" s="17"/>
      <c r="F12" s="17">
        <f t="shared" si="0"/>
        <v>0</v>
      </c>
      <c r="G12" s="35">
        <f>_xlfn.RANK.EQ(Tabelle8[[#This Row],[Summe Zeit]],Tabelle8[Summe Zeit],1)</f>
        <v>1</v>
      </c>
    </row>
    <row r="13" spans="1:7" x14ac:dyDescent="0.2">
      <c r="A13" s="14"/>
      <c r="B13" s="7"/>
      <c r="C13" s="7"/>
      <c r="D13" s="15"/>
      <c r="E13" s="15"/>
      <c r="F13" s="15">
        <f t="shared" si="0"/>
        <v>0</v>
      </c>
      <c r="G13" s="8">
        <f>_xlfn.RANK.EQ(Tabelle8[[#This Row],[Summe Zeit]],Tabelle8[Summe Zeit],1)</f>
        <v>1</v>
      </c>
    </row>
    <row r="14" spans="1:7" x14ac:dyDescent="0.2">
      <c r="F14" s="17">
        <f t="shared" si="0"/>
        <v>0</v>
      </c>
      <c r="G14" s="35">
        <f>_xlfn.RANK.EQ(Tabelle8[[#This Row],[Summe Zeit]],Tabelle8[Summe Zeit],1)</f>
        <v>1</v>
      </c>
    </row>
    <row r="15" spans="1:7" x14ac:dyDescent="0.2">
      <c r="F15" s="15">
        <f t="shared" si="0"/>
        <v>0</v>
      </c>
      <c r="G15" s="8">
        <f>_xlfn.RANK.EQ(Tabelle8[[#This Row],[Summe Zeit]],Tabelle8[Summe Zeit],1)</f>
        <v>1</v>
      </c>
    </row>
    <row r="16" spans="1:7" x14ac:dyDescent="0.2">
      <c r="F16" s="17">
        <f t="shared" si="0"/>
        <v>0</v>
      </c>
      <c r="G16" s="35">
        <f>_xlfn.RANK.EQ(Tabelle8[[#This Row],[Summe Zeit]],Tabelle8[Summe Zeit],1)</f>
        <v>1</v>
      </c>
    </row>
    <row r="17" spans="6:7" x14ac:dyDescent="0.2">
      <c r="F17" s="15">
        <f t="shared" si="0"/>
        <v>0</v>
      </c>
      <c r="G17" s="8">
        <f>_xlfn.RANK.EQ(Tabelle8[[#This Row],[Summe Zeit]],Tabelle8[Summe Zeit],1)</f>
        <v>1</v>
      </c>
    </row>
    <row r="18" spans="6:7" x14ac:dyDescent="0.2">
      <c r="F18" s="17">
        <f t="shared" si="0"/>
        <v>0</v>
      </c>
      <c r="G18" s="35">
        <f>_xlfn.RANK.EQ(Tabelle8[[#This Row],[Summe Zeit]],Tabelle8[Summe Zeit],1)</f>
        <v>1</v>
      </c>
    </row>
    <row r="19" spans="6:7" x14ac:dyDescent="0.2">
      <c r="F19" s="15">
        <f t="shared" si="0"/>
        <v>0</v>
      </c>
      <c r="G19" s="8">
        <f>_xlfn.RANK.EQ(Tabelle8[[#This Row],[Summe Zeit]],Tabelle8[Summe Zeit],1)</f>
        <v>1</v>
      </c>
    </row>
    <row r="20" spans="6:7" x14ac:dyDescent="0.2">
      <c r="F20" s="17">
        <f t="shared" si="0"/>
        <v>0</v>
      </c>
      <c r="G20" s="35">
        <f>_xlfn.RANK.EQ(Tabelle8[[#This Row],[Summe Zeit]],Tabelle8[Summe Zeit],1)</f>
        <v>1</v>
      </c>
    </row>
    <row r="21" spans="6:7" x14ac:dyDescent="0.2">
      <c r="F21" s="15">
        <f t="shared" si="0"/>
        <v>0</v>
      </c>
      <c r="G21" s="8">
        <f>_xlfn.RANK.EQ(Tabelle8[[#This Row],[Summe Zeit]],Tabelle8[Summe Zeit],1)</f>
        <v>1</v>
      </c>
    </row>
    <row r="22" spans="6:7" x14ac:dyDescent="0.2">
      <c r="F22" s="17">
        <f t="shared" si="0"/>
        <v>0</v>
      </c>
      <c r="G22" s="35">
        <f>_xlfn.RANK.EQ(Tabelle8[[#This Row],[Summe Zeit]],Tabelle8[Summe Zeit],1)</f>
        <v>1</v>
      </c>
    </row>
    <row r="23" spans="6:7" x14ac:dyDescent="0.2">
      <c r="F23" s="15">
        <f t="shared" si="0"/>
        <v>0</v>
      </c>
      <c r="G23" s="8">
        <f>_xlfn.RANK.EQ(Tabelle8[[#This Row],[Summe Zeit]],Tabelle8[Summe Zeit],1)</f>
        <v>1</v>
      </c>
    </row>
    <row r="24" spans="6:7" x14ac:dyDescent="0.2">
      <c r="F24" s="17">
        <f t="shared" si="0"/>
        <v>0</v>
      </c>
      <c r="G24" s="35">
        <f>_xlfn.RANK.EQ(Tabelle8[[#This Row],[Summe Zeit]],Tabelle8[Summe Zeit],1)</f>
        <v>1</v>
      </c>
    </row>
    <row r="25" spans="6:7" x14ac:dyDescent="0.2">
      <c r="F25" s="15">
        <f t="shared" si="0"/>
        <v>0</v>
      </c>
      <c r="G25" s="8">
        <f>_xlfn.RANK.EQ(Tabelle8[[#This Row],[Summe Zeit]],Tabelle8[Summe Zeit],1)</f>
        <v>1</v>
      </c>
    </row>
    <row r="26" spans="6:7" x14ac:dyDescent="0.2">
      <c r="F26" s="17">
        <f t="shared" si="0"/>
        <v>0</v>
      </c>
      <c r="G26" s="35">
        <f>_xlfn.RANK.EQ(Tabelle8[[#This Row],[Summe Zeit]],Tabelle8[Summe Zeit],1)</f>
        <v>1</v>
      </c>
    </row>
    <row r="27" spans="6:7" x14ac:dyDescent="0.2">
      <c r="F27" s="15">
        <f t="shared" si="0"/>
        <v>0</v>
      </c>
      <c r="G27" s="8">
        <f>_xlfn.RANK.EQ(Tabelle8[[#This Row],[Summe Zeit]],Tabelle8[Summe Zeit],1)</f>
        <v>1</v>
      </c>
    </row>
    <row r="28" spans="6:7" x14ac:dyDescent="0.2">
      <c r="F28" s="17">
        <f t="shared" si="0"/>
        <v>0</v>
      </c>
      <c r="G28" s="35">
        <f>_xlfn.RANK.EQ(Tabelle8[[#This Row],[Summe Zeit]],Tabelle8[Summe Zeit],1)</f>
        <v>1</v>
      </c>
    </row>
    <row r="29" spans="6:7" x14ac:dyDescent="0.2">
      <c r="F29" s="15">
        <f t="shared" si="0"/>
        <v>0</v>
      </c>
      <c r="G29" s="8">
        <f>_xlfn.RANK.EQ(Tabelle8[[#This Row],[Summe Zeit]],Tabelle8[Summe Zeit],1)</f>
        <v>1</v>
      </c>
    </row>
    <row r="30" spans="6:7" x14ac:dyDescent="0.2">
      <c r="F30" s="17">
        <f t="shared" si="0"/>
        <v>0</v>
      </c>
      <c r="G30" s="35">
        <f>_xlfn.RANK.EQ(Tabelle8[[#This Row],[Summe Zeit]],Tabelle8[Summe Zeit],1)</f>
        <v>1</v>
      </c>
    </row>
    <row r="31" spans="6:7" x14ac:dyDescent="0.2">
      <c r="F31" s="15">
        <f t="shared" si="0"/>
        <v>0</v>
      </c>
      <c r="G31" s="8">
        <f>_xlfn.RANK.EQ(Tabelle8[[#This Row],[Summe Zeit]],Tabelle8[Summe Zeit],1)</f>
        <v>1</v>
      </c>
    </row>
    <row r="32" spans="6:7" x14ac:dyDescent="0.2">
      <c r="F32" s="17">
        <f t="shared" si="0"/>
        <v>0</v>
      </c>
      <c r="G32" s="35">
        <f>_xlfn.RANK.EQ(Tabelle8[[#This Row],[Summe Zeit]],Tabelle8[Summe Zeit],1)</f>
        <v>1</v>
      </c>
    </row>
    <row r="33" spans="6:7" x14ac:dyDescent="0.2">
      <c r="F33" s="15">
        <f t="shared" si="0"/>
        <v>0</v>
      </c>
      <c r="G33" s="8">
        <f>_xlfn.RANK.EQ(Tabelle8[[#This Row],[Summe Zeit]],Tabelle8[Summe Zeit],1)</f>
        <v>1</v>
      </c>
    </row>
    <row r="34" spans="6:7" x14ac:dyDescent="0.2">
      <c r="F34" s="17">
        <f t="shared" si="0"/>
        <v>0</v>
      </c>
      <c r="G34" s="35">
        <f>_xlfn.RANK.EQ(Tabelle8[[#This Row],[Summe Zeit]],Tabelle8[Summe Zeit],1)</f>
        <v>1</v>
      </c>
    </row>
    <row r="35" spans="6:7" x14ac:dyDescent="0.2">
      <c r="F35" s="15">
        <f t="shared" si="0"/>
        <v>0</v>
      </c>
      <c r="G35" s="8">
        <f>_xlfn.RANK.EQ(Tabelle8[[#This Row],[Summe Zeit]],Tabelle8[Summe Zeit],1)</f>
        <v>1</v>
      </c>
    </row>
    <row r="36" spans="6:7" x14ac:dyDescent="0.2">
      <c r="F36" s="17">
        <f t="shared" si="0"/>
        <v>0</v>
      </c>
      <c r="G36" s="35">
        <f>_xlfn.RANK.EQ(Tabelle8[[#This Row],[Summe Zeit]],Tabelle8[Summe Zeit],1)</f>
        <v>1</v>
      </c>
    </row>
    <row r="37" spans="6:7" x14ac:dyDescent="0.2">
      <c r="F37" s="15">
        <f t="shared" si="0"/>
        <v>0</v>
      </c>
      <c r="G37" s="8">
        <f>_xlfn.RANK.EQ(Tabelle8[[#This Row],[Summe Zeit]],Tabelle8[Summe Zeit],1)</f>
        <v>1</v>
      </c>
    </row>
    <row r="38" spans="6:7" x14ac:dyDescent="0.2">
      <c r="F38" s="17">
        <f t="shared" si="0"/>
        <v>0</v>
      </c>
      <c r="G38" s="35">
        <f>_xlfn.RANK.EQ(Tabelle8[[#This Row],[Summe Zeit]],Tabelle8[Summe Zeit],1)</f>
        <v>1</v>
      </c>
    </row>
    <row r="39" spans="6:7" x14ac:dyDescent="0.2">
      <c r="F39" s="15">
        <f t="shared" si="0"/>
        <v>0</v>
      </c>
      <c r="G39" s="8">
        <f>_xlfn.RANK.EQ(Tabelle8[[#This Row],[Summe Zeit]],Tabelle8[Summe Zeit],1)</f>
        <v>1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26</vt:i4>
      </vt:variant>
    </vt:vector>
  </HeadingPairs>
  <TitlesOfParts>
    <vt:vector size="26" baseType="lpstr">
      <vt:lpstr>Babyklasse Mini</vt:lpstr>
      <vt:lpstr>Babyklasse Klein</vt:lpstr>
      <vt:lpstr>Babyklasse Mittel</vt:lpstr>
      <vt:lpstr>Babyklasse Groß</vt:lpstr>
      <vt:lpstr>Jüngstenklasse mini</vt:lpstr>
      <vt:lpstr>Jüngstenklasse klein</vt:lpstr>
      <vt:lpstr>Jüngstenklasse mittel</vt:lpstr>
      <vt:lpstr>Jüngstenklasse groß</vt:lpstr>
      <vt:lpstr>Jugendklasse mini</vt:lpstr>
      <vt:lpstr>Jugendklasse klein</vt:lpstr>
      <vt:lpstr>Jugendklasse mittel</vt:lpstr>
      <vt:lpstr>Jugendklasse groß</vt:lpstr>
      <vt:lpstr>Offene KLasse mini</vt:lpstr>
      <vt:lpstr>Offene KLasse klein</vt:lpstr>
      <vt:lpstr>Offene KLasse mittel</vt:lpstr>
      <vt:lpstr>Offene KLasse groß</vt:lpstr>
      <vt:lpstr>Seniorenklasse mini</vt:lpstr>
      <vt:lpstr>Seniorenklasse klein</vt:lpstr>
      <vt:lpstr>Seniorenklasse mittel</vt:lpstr>
      <vt:lpstr>Seniorenklasse groß</vt:lpstr>
      <vt:lpstr>Veteranenklasse mini</vt:lpstr>
      <vt:lpstr>Veteranenklasse klein</vt:lpstr>
      <vt:lpstr>Veteranenklasse mittel</vt:lpstr>
      <vt:lpstr>Veteranenklasse groß</vt:lpstr>
      <vt:lpstr>Windhundklasse</vt:lpstr>
      <vt:lpstr>Tabelle1</vt:lpstr>
    </vt:vector>
  </TitlesOfParts>
  <Company>Freudenberg Chemical Specialities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Weigelt, Dr. Corinna</dc:creator>
  <cp:lastModifiedBy>Weigelt, Dr. Corinna</cp:lastModifiedBy>
  <cp:lastPrinted>2024-04-28T11:59:25Z</cp:lastPrinted>
  <dcterms:created xsi:type="dcterms:W3CDTF">2024-03-26T10:12:05Z</dcterms:created>
  <dcterms:modified xsi:type="dcterms:W3CDTF">2024-04-29T10:55:19Z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3e733f9-073b-480d-b2ec-0fb22de1245e_Enabled">
    <vt:lpwstr>true</vt:lpwstr>
  </property>
  <property fmtid="{D5CDD505-2E9C-101B-9397-08002B2CF9AE}" pid="3" name="MSIP_Label_c3e733f9-073b-480d-b2ec-0fb22de1245e_SetDate">
    <vt:lpwstr>2024-03-26T10:37:11Z</vt:lpwstr>
  </property>
  <property fmtid="{D5CDD505-2E9C-101B-9397-08002B2CF9AE}" pid="4" name="MSIP_Label_c3e733f9-073b-480d-b2ec-0fb22de1245e_Method">
    <vt:lpwstr>Standard</vt:lpwstr>
  </property>
  <property fmtid="{D5CDD505-2E9C-101B-9397-08002B2CF9AE}" pid="5" name="MSIP_Label_c3e733f9-073b-480d-b2ec-0fb22de1245e_Name">
    <vt:lpwstr>FCS Group</vt:lpwstr>
  </property>
  <property fmtid="{D5CDD505-2E9C-101B-9397-08002B2CF9AE}" pid="6" name="MSIP_Label_c3e733f9-073b-480d-b2ec-0fb22de1245e_SiteId">
    <vt:lpwstr>34560a6d-1437-4378-add6-5be422d39cce</vt:lpwstr>
  </property>
  <property fmtid="{D5CDD505-2E9C-101B-9397-08002B2CF9AE}" pid="7" name="MSIP_Label_c3e733f9-073b-480d-b2ec-0fb22de1245e_ActionId">
    <vt:lpwstr>9a8aca1c-b325-47c0-a3a0-1d937f047cf1</vt:lpwstr>
  </property>
  <property fmtid="{D5CDD505-2E9C-101B-9397-08002B2CF9AE}" pid="8" name="MSIP_Label_c3e733f9-073b-480d-b2ec-0fb22de1245e_ContentBits">
    <vt:lpwstr>0</vt:lpwstr>
  </property>
</Properties>
</file>